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90" yWindow="285" windowWidth="9720" windowHeight="6510" tabRatio="962" activeTab="0"/>
  </bookViews>
  <sheets>
    <sheet name="2024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2009" sheetId="16" r:id="rId16"/>
    <sheet name="2008" sheetId="17" r:id="rId17"/>
    <sheet name="2007" sheetId="18" r:id="rId18"/>
    <sheet name="2006" sheetId="19" r:id="rId19"/>
    <sheet name="2005" sheetId="20" r:id="rId20"/>
    <sheet name="2004" sheetId="21" r:id="rId21"/>
    <sheet name="2003" sheetId="22" r:id="rId22"/>
    <sheet name="2002" sheetId="23" r:id="rId23"/>
    <sheet name="2001" sheetId="24" r:id="rId24"/>
    <sheet name="2000" sheetId="25" r:id="rId25"/>
    <sheet name="1999" sheetId="26" r:id="rId26"/>
    <sheet name="1998" sheetId="27" r:id="rId27"/>
    <sheet name="1997" sheetId="28" r:id="rId28"/>
    <sheet name="1996" sheetId="29" r:id="rId29"/>
    <sheet name="1995" sheetId="30" r:id="rId30"/>
    <sheet name="1994" sheetId="31" r:id="rId31"/>
    <sheet name="1993" sheetId="32" r:id="rId32"/>
    <sheet name="1992" sheetId="33" r:id="rId33"/>
  </sheets>
  <definedNames>
    <definedName name="_xlnm.Print_Area" localSheetId="24">'2000'!$A$1:$O$46</definedName>
    <definedName name="_xlnm.Print_Area" localSheetId="23">'2001'!$A$1:$O$46</definedName>
    <definedName name="_xlnm.Print_Area" localSheetId="22">'2002'!$A$1:$O$46</definedName>
    <definedName name="_xlnm.Print_Area" localSheetId="21">'2003'!$A$1:$O$46</definedName>
    <definedName name="_xlnm.Print_Area" localSheetId="20">'2004'!$A$1:$O$46</definedName>
    <definedName name="_xlnm.Print_Area" localSheetId="19">'2005'!$A$1:$O$46</definedName>
    <definedName name="_xlnm.Print_Area" localSheetId="18">'2006'!$A$1:$O$46</definedName>
    <definedName name="_xlnm.Print_Area" localSheetId="17">'2007'!$A$1:$O$46</definedName>
    <definedName name="_xlnm.Print_Area" localSheetId="16">'2008'!$A$1:$O$46</definedName>
    <definedName name="_xlnm.Print_Area" localSheetId="15">'2009'!$A$1:$O$46</definedName>
    <definedName name="_xlnm.Print_Area" localSheetId="14">'2010'!$A$1:$O$46</definedName>
    <definedName name="_xlnm.Print_Area" localSheetId="13">'2011'!$A$1:$O$46</definedName>
    <definedName name="_xlnm.Print_Area" localSheetId="12">'2012'!$A$1:$O$46</definedName>
    <definedName name="_xlnm.Print_Area" localSheetId="11">'2013'!$A$1:$O$46</definedName>
    <definedName name="_xlnm.Print_Area" localSheetId="10">'2014'!$A$1:$O$46</definedName>
    <definedName name="_xlnm.Print_Area" localSheetId="9">'2015'!$A$1:$O$46</definedName>
    <definedName name="_xlnm.Print_Area" localSheetId="8">'2016'!$A$1:$O$46</definedName>
    <definedName name="_xlnm.Print_Area" localSheetId="7">'2017'!$A$1:$O$46</definedName>
    <definedName name="_xlnm.Print_Area" localSheetId="6">'2018'!$A$1:$O$46</definedName>
    <definedName name="_xlnm.Print_Area" localSheetId="5">'2019'!$A$1:$O$46</definedName>
    <definedName name="_xlnm.Print_Area" localSheetId="4">'2020'!$A$1:$O$46</definedName>
    <definedName name="_xlnm.Print_Area" localSheetId="3">'2021'!$A$1:$O$46</definedName>
    <definedName name="_xlnm.Print_Area" localSheetId="2">'2022'!$A$1:$O$46</definedName>
    <definedName name="_xlnm.Print_Area" localSheetId="1">'2023'!$A$1:$O$46</definedName>
    <definedName name="_xlnm.Print_Area" localSheetId="0">'2024'!$A$1:$O$46</definedName>
  </definedNames>
  <calcPr fullCalcOnLoad="1"/>
</workbook>
</file>

<file path=xl/comments1.xml><?xml version="1.0" encoding="utf-8"?>
<comments xmlns="http://schemas.openxmlformats.org/spreadsheetml/2006/main">
  <authors>
    <author>dwd</author>
  </authors>
  <commentList>
    <comment ref="O3" authorId="0">
      <text>
        <r>
          <rPr>
            <b/>
            <sz val="8"/>
            <rFont val="Tahoma"/>
            <family val="2"/>
          </rPr>
          <t>Bitte mit dem Schieberegler den gewünschten Grenzwert einstellen.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dwd</author>
  </authors>
  <commentList>
    <comment ref="O3" authorId="0">
      <text>
        <r>
          <rPr>
            <b/>
            <sz val="8"/>
            <rFont val="Tahoma"/>
            <family val="2"/>
          </rPr>
          <t>Bitte mit dem Schieberegler den gewünschten Grenzwert einstellen.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dwd</author>
  </authors>
  <commentList>
    <comment ref="O3" authorId="0">
      <text>
        <r>
          <rPr>
            <b/>
            <sz val="8"/>
            <rFont val="Tahoma"/>
            <family val="2"/>
          </rPr>
          <t>Bitte mit dem Schieberegler den gewünschten Grenzwert einstellen.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dwd</author>
  </authors>
  <commentList>
    <comment ref="O3" authorId="0">
      <text>
        <r>
          <rPr>
            <b/>
            <sz val="8"/>
            <rFont val="Tahoma"/>
            <family val="2"/>
          </rPr>
          <t>Bitte mit dem Schieberegler den gewünschten Grenzwert einstellen.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dwd</author>
  </authors>
  <commentList>
    <comment ref="O3" authorId="0">
      <text>
        <r>
          <rPr>
            <b/>
            <sz val="8"/>
            <rFont val="Tahoma"/>
            <family val="2"/>
          </rPr>
          <t>Bitte mit dem Schieberegler den gewünschten Grenzwert einstellen.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dwd</author>
  </authors>
  <commentList>
    <comment ref="O3" authorId="0">
      <text>
        <r>
          <rPr>
            <b/>
            <sz val="8"/>
            <rFont val="Tahoma"/>
            <family val="2"/>
          </rPr>
          <t>Bitte mit dem Schieberegler den gewünschten Grenzwert einstellen.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dwd</author>
  </authors>
  <commentList>
    <comment ref="O3" authorId="0">
      <text>
        <r>
          <rPr>
            <b/>
            <sz val="8"/>
            <rFont val="Tahoma"/>
            <family val="2"/>
          </rPr>
          <t>Bitte mit dem Schieberegler den gewünschten Grenzwert einstellen.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dwd</author>
  </authors>
  <commentList>
    <comment ref="O3" authorId="0">
      <text>
        <r>
          <rPr>
            <b/>
            <sz val="8"/>
            <rFont val="Tahoma"/>
            <family val="2"/>
          </rPr>
          <t>Bitte mit dem Schieberegler den gewünschten Grenzwert einstellen.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dwd</author>
  </authors>
  <commentList>
    <comment ref="O3" authorId="0">
      <text>
        <r>
          <rPr>
            <b/>
            <sz val="8"/>
            <rFont val="Tahoma"/>
            <family val="2"/>
          </rPr>
          <t>Bitte mit dem Schieberegler den gewünschten Grenzwert einstellen.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dwd</author>
  </authors>
  <commentList>
    <comment ref="O3" authorId="0">
      <text>
        <r>
          <rPr>
            <b/>
            <sz val="8"/>
            <rFont val="Tahoma"/>
            <family val="2"/>
          </rPr>
          <t>Bitte mit dem Schieberegler den gewünschten Grenzwert einstellen.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dwd</author>
  </authors>
  <commentList>
    <comment ref="O3" authorId="0">
      <text>
        <r>
          <rPr>
            <b/>
            <sz val="8"/>
            <rFont val="Tahoma"/>
            <family val="2"/>
          </rPr>
          <t>Bitte mit dem Schieberegler den gewünschten Grenzwert einstellen.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dwd</author>
  </authors>
  <commentList>
    <comment ref="O3" authorId="0">
      <text>
        <r>
          <rPr>
            <b/>
            <sz val="8"/>
            <rFont val="Tahoma"/>
            <family val="2"/>
          </rPr>
          <t>Bitte mit dem Schieberegler den gewünschten Grenzwert einstellen.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dwd</author>
  </authors>
  <commentList>
    <comment ref="O3" authorId="0">
      <text>
        <r>
          <rPr>
            <b/>
            <sz val="8"/>
            <rFont val="Tahoma"/>
            <family val="2"/>
          </rPr>
          <t>Bitte mit dem Schieberegler den gewünschten Grenzwert einstellen.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dwd</author>
  </authors>
  <commentList>
    <comment ref="O3" authorId="0">
      <text>
        <r>
          <rPr>
            <b/>
            <sz val="8"/>
            <rFont val="Tahoma"/>
            <family val="2"/>
          </rPr>
          <t>Bitte mit dem Schieberegler den gewünschten Grenzwert einstellen.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dwd</author>
  </authors>
  <commentList>
    <comment ref="O3" authorId="0">
      <text>
        <r>
          <rPr>
            <b/>
            <sz val="8"/>
            <rFont val="Tahoma"/>
            <family val="2"/>
          </rPr>
          <t>Bitte mit dem Schieberegler den gewünschten Grenzwert einstellen.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dwd</author>
  </authors>
  <commentList>
    <comment ref="O3" authorId="0">
      <text>
        <r>
          <rPr>
            <b/>
            <sz val="8"/>
            <rFont val="Tahoma"/>
            <family val="2"/>
          </rPr>
          <t>Bitte mit dem Schieberegler den gewünschten Grenzwert einstellen.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4.xml><?xml version="1.0" encoding="utf-8"?>
<comments xmlns="http://schemas.openxmlformats.org/spreadsheetml/2006/main">
  <authors>
    <author>dwd</author>
  </authors>
  <commentList>
    <comment ref="O3" authorId="0">
      <text>
        <r>
          <rPr>
            <b/>
            <sz val="8"/>
            <rFont val="Tahoma"/>
            <family val="2"/>
          </rPr>
          <t>Bitte mit dem Schieberegler den gewünschten Grenzwert einstellen.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5.xml><?xml version="1.0" encoding="utf-8"?>
<comments xmlns="http://schemas.openxmlformats.org/spreadsheetml/2006/main">
  <authors>
    <author>dwd</author>
  </authors>
  <commentList>
    <comment ref="O3" authorId="0">
      <text>
        <r>
          <rPr>
            <b/>
            <sz val="8"/>
            <rFont val="Tahoma"/>
            <family val="2"/>
          </rPr>
          <t>Bitte mit dem Schieberegler den gewünschten Grenzwert einstellen.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dwd</author>
  </authors>
  <commentList>
    <comment ref="O3" authorId="0">
      <text>
        <r>
          <rPr>
            <b/>
            <sz val="8"/>
            <rFont val="Tahoma"/>
            <family val="2"/>
          </rPr>
          <t>Bitte mit dem Schieberegler den gewünschten Grenzwert einstellen.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dwd</author>
  </authors>
  <commentList>
    <comment ref="O3" authorId="0">
      <text>
        <r>
          <rPr>
            <b/>
            <sz val="8"/>
            <rFont val="Tahoma"/>
            <family val="2"/>
          </rPr>
          <t>Bitte mit dem Schieberegler den gewünschten Grenzwert einstellen.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dwd</author>
  </authors>
  <commentList>
    <comment ref="O3" authorId="0">
      <text>
        <r>
          <rPr>
            <b/>
            <sz val="8"/>
            <rFont val="Tahoma"/>
            <family val="2"/>
          </rPr>
          <t>Bitte mit dem Schieberegler den gewünschten Grenzwert einstellen.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dwd</author>
  </authors>
  <commentList>
    <comment ref="O3" authorId="0">
      <text>
        <r>
          <rPr>
            <b/>
            <sz val="8"/>
            <rFont val="Tahoma"/>
            <family val="2"/>
          </rPr>
          <t>Bitte mit dem Schieberegler den gewünschten Grenzwert einstellen.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dwd</author>
  </authors>
  <commentList>
    <comment ref="O3" authorId="0">
      <text>
        <r>
          <rPr>
            <b/>
            <sz val="8"/>
            <rFont val="Tahoma"/>
            <family val="2"/>
          </rPr>
          <t>Bitte mit dem Schieberegler den gewünschten Grenzwert einstellen.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dwd</author>
  </authors>
  <commentList>
    <comment ref="O3" authorId="0">
      <text>
        <r>
          <rPr>
            <b/>
            <sz val="8"/>
            <rFont val="Tahoma"/>
            <family val="2"/>
          </rPr>
          <t>Bitte mit dem Schieberegler den gewünschten Grenzwert einstellen.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dwd</author>
  </authors>
  <commentList>
    <comment ref="O3" authorId="0">
      <text>
        <r>
          <rPr>
            <b/>
            <sz val="8"/>
            <rFont val="Tahoma"/>
            <family val="2"/>
          </rPr>
          <t>Bitte mit dem Schieberegler den gewünschten Grenzwert einstellen.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<sst xmlns="http://schemas.openxmlformats.org/spreadsheetml/2006/main" count="3869" uniqueCount="36">
  <si>
    <t xml:space="preserve">Tägliche Niederschläge (mm) </t>
  </si>
  <si>
    <t>Bad Driburg</t>
  </si>
  <si>
    <t xml:space="preserve">    Automatischer Regenmesser 1m über Grund</t>
  </si>
  <si>
    <t>Dat.</t>
  </si>
  <si>
    <t>Jahr</t>
  </si>
  <si>
    <t xml:space="preserve"> </t>
  </si>
  <si>
    <t>Summe:</t>
  </si>
  <si>
    <t>Langj. Mittel:</t>
  </si>
  <si>
    <t>Proz. d. Mittels:</t>
  </si>
  <si>
    <t>Max Tagessumme:</t>
  </si>
  <si>
    <t>Tag:</t>
  </si>
  <si>
    <t>07.06.</t>
  </si>
  <si>
    <t>k.M.</t>
  </si>
  <si>
    <t>k. M.</t>
  </si>
  <si>
    <t xml:space="preserve"> = keine Niederschlagsmessung erfolgt, nächste Messung Gesamtsumme</t>
  </si>
  <si>
    <t>(28,1)</t>
  </si>
  <si>
    <t>(835,9)</t>
  </si>
  <si>
    <t>ab 22.04.</t>
  </si>
  <si>
    <t>26.04.</t>
  </si>
  <si>
    <t>09.05.</t>
  </si>
  <si>
    <t>28.08.</t>
  </si>
  <si>
    <t>04.09.</t>
  </si>
  <si>
    <t>25.10.</t>
  </si>
  <si>
    <t>11.11.</t>
  </si>
  <si>
    <t>11.12.</t>
  </si>
  <si>
    <t>.</t>
  </si>
  <si>
    <t/>
  </si>
  <si>
    <t>-</t>
  </si>
  <si>
    <t>Messzeitraum: 07:30 MEZ bis 07:30 MEZ Folgetag</t>
  </si>
  <si>
    <t>Alle Messwerte durch Kontrollmessungen (Hellmann 200 cm²) überprüft!</t>
  </si>
  <si>
    <t xml:space="preserve">    Hellmann-Regenmesser (200 cm²) 1m über Grund</t>
  </si>
  <si>
    <t>Tage &gt;= 0,1mm</t>
  </si>
  <si>
    <t>Tage &gt;= 1,0mm</t>
  </si>
  <si>
    <t>Tage &gt;= 5,0mm</t>
  </si>
  <si>
    <t>Tage &gt;= 10,0mm</t>
  </si>
  <si>
    <t>Tage &gt;= 20,0mm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</si>
</sst>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mm"/>
    <numFmt numFmtId="173" formatCode="dd/"/>
    <numFmt numFmtId="174" formatCode="0.0"/>
    <numFmt numFmtId="175" formatCode="dd/mmm"/>
    <numFmt numFmtId="176" formatCode="dd/mmm/"/>
    <numFmt numFmtId="177" formatCode="dd/mmmm"/>
    <numFmt numFmtId="178" formatCode="0.0_)"/>
    <numFmt numFmtId="179" formatCode="0_)"/>
    <numFmt numFmtId="180" formatCode="dd/mm/"/>
    <numFmt numFmtId="181" formatCode="&quot;(0,0_)&quot;\)"/>
    <numFmt numFmtId="182" formatCode="0.000"/>
    <numFmt numFmtId="183" formatCode="0&quot; %&quot;"/>
    <numFmt numFmtId="184" formatCode="dd/mm/_)"/>
    <numFmt numFmtId="185" formatCode="mmm\ yyyy"/>
    <numFmt numFmtId="186" formatCode="0.0&quot; mm&quot;"/>
    <numFmt numFmtId="187" formatCode="&quot;&gt;= &quot;0.0&quot; mm&quot;"/>
    <numFmt numFmtId="188" formatCode="&quot;Ja&quot;;&quot;Ja&quot;;&quot;Nein&quot;"/>
    <numFmt numFmtId="189" formatCode="&quot;Wahr&quot;;&quot;Wahr&quot;;&quot;Falsch&quot;"/>
    <numFmt numFmtId="190" formatCode="&quot;Ein&quot;;&quot;Ein&quot;;&quot;Aus&quot;"/>
    <numFmt numFmtId="191" formatCode="[$€-2]\ #,##0.00_);[Red]\([$€-2]\ #,##0.00\)"/>
  </numFmts>
  <fonts count="47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43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10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19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8"/>
      <name val="Times New Roman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7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173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173" fontId="0" fillId="33" borderId="10" xfId="0" applyNumberFormat="1" applyFill="1" applyBorder="1" applyAlignment="1">
      <alignment horizontal="center"/>
    </xf>
    <xf numFmtId="173" fontId="0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72" fontId="0" fillId="33" borderId="10" xfId="0" applyNumberForma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173" fontId="0" fillId="33" borderId="11" xfId="0" applyNumberFormat="1" applyFill="1" applyBorder="1" applyAlignment="1">
      <alignment horizontal="center"/>
    </xf>
    <xf numFmtId="178" fontId="0" fillId="0" borderId="10" xfId="0" applyNumberFormat="1" applyBorder="1" applyAlignment="1">
      <alignment/>
    </xf>
    <xf numFmtId="179" fontId="0" fillId="0" borderId="10" xfId="0" applyNumberFormat="1" applyBorder="1" applyAlignment="1">
      <alignment/>
    </xf>
    <xf numFmtId="178" fontId="1" fillId="0" borderId="11" xfId="0" applyNumberFormat="1" applyFont="1" applyBorder="1" applyAlignment="1">
      <alignment/>
    </xf>
    <xf numFmtId="180" fontId="0" fillId="0" borderId="10" xfId="0" applyNumberFormat="1" applyBorder="1" applyAlignment="1">
      <alignment horizontal="right"/>
    </xf>
    <xf numFmtId="0" fontId="4" fillId="34" borderId="12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5" xfId="0" applyFont="1" applyFill="1" applyBorder="1" applyAlignment="1">
      <alignment horizontal="centerContinuous"/>
    </xf>
    <xf numFmtId="178" fontId="0" fillId="0" borderId="10" xfId="0" applyNumberFormat="1" applyBorder="1" applyAlignment="1">
      <alignment horizontal="right"/>
    </xf>
    <xf numFmtId="178" fontId="0" fillId="34" borderId="10" xfId="0" applyNumberFormat="1" applyFill="1" applyBorder="1" applyAlignment="1">
      <alignment/>
    </xf>
    <xf numFmtId="49" fontId="1" fillId="0" borderId="11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172" fontId="0" fillId="33" borderId="16" xfId="0" applyNumberForma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5" fillId="34" borderId="18" xfId="0" applyFont="1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183" fontId="7" fillId="0" borderId="10" xfId="0" applyNumberFormat="1" applyFont="1" applyBorder="1" applyAlignment="1">
      <alignment/>
    </xf>
    <xf numFmtId="0" fontId="8" fillId="34" borderId="0" xfId="0" applyFont="1" applyFill="1" applyAlignment="1">
      <alignment horizontal="right"/>
    </xf>
    <xf numFmtId="49" fontId="1" fillId="0" borderId="0" xfId="0" applyNumberFormat="1" applyFont="1" applyAlignment="1">
      <alignment horizontal="left"/>
    </xf>
    <xf numFmtId="179" fontId="0" fillId="0" borderId="10" xfId="0" applyNumberFormat="1" applyBorder="1" applyAlignment="1">
      <alignment horizontal="center"/>
    </xf>
    <xf numFmtId="178" fontId="0" fillId="35" borderId="10" xfId="0" applyNumberFormat="1" applyFill="1" applyBorder="1" applyAlignment="1">
      <alignment/>
    </xf>
    <xf numFmtId="0" fontId="1" fillId="33" borderId="0" xfId="0" applyFont="1" applyFill="1" applyAlignment="1">
      <alignment/>
    </xf>
    <xf numFmtId="178" fontId="0" fillId="0" borderId="20" xfId="0" applyNumberFormat="1" applyBorder="1" applyAlignment="1">
      <alignment/>
    </xf>
    <xf numFmtId="178" fontId="1" fillId="0" borderId="21" xfId="0" applyNumberFormat="1" applyFont="1" applyBorder="1" applyAlignment="1">
      <alignment/>
    </xf>
    <xf numFmtId="178" fontId="0" fillId="0" borderId="22" xfId="0" applyNumberFormat="1" applyBorder="1" applyAlignment="1">
      <alignment/>
    </xf>
    <xf numFmtId="183" fontId="7" fillId="0" borderId="22" xfId="0" applyNumberFormat="1" applyFont="1" applyBorder="1" applyAlignment="1">
      <alignment/>
    </xf>
    <xf numFmtId="178" fontId="0" fillId="0" borderId="23" xfId="0" applyNumberFormat="1" applyBorder="1" applyAlignment="1">
      <alignment/>
    </xf>
    <xf numFmtId="178" fontId="1" fillId="0" borderId="24" xfId="0" applyNumberFormat="1" applyFont="1" applyBorder="1" applyAlignment="1">
      <alignment/>
    </xf>
    <xf numFmtId="183" fontId="7" fillId="0" borderId="23" xfId="0" applyNumberFormat="1" applyFont="1" applyBorder="1" applyAlignment="1">
      <alignment/>
    </xf>
    <xf numFmtId="0" fontId="1" fillId="33" borderId="0" xfId="0" applyFont="1" applyFill="1" applyAlignment="1">
      <alignment horizontal="left"/>
    </xf>
    <xf numFmtId="173" fontId="0" fillId="34" borderId="10" xfId="0" applyNumberFormat="1" applyFill="1" applyBorder="1" applyAlignment="1">
      <alignment horizontal="center"/>
    </xf>
    <xf numFmtId="173" fontId="0" fillId="35" borderId="10" xfId="0" applyNumberFormat="1" applyFill="1" applyBorder="1" applyAlignment="1">
      <alignment horizontal="center"/>
    </xf>
    <xf numFmtId="178" fontId="0" fillId="35" borderId="23" xfId="0" applyNumberFormat="1" applyFill="1" applyBorder="1" applyAlignment="1">
      <alignment/>
    </xf>
    <xf numFmtId="178" fontId="0" fillId="35" borderId="20" xfId="0" applyNumberFormat="1" applyFill="1" applyBorder="1" applyAlignment="1">
      <alignment/>
    </xf>
    <xf numFmtId="178" fontId="0" fillId="36" borderId="10" xfId="0" applyNumberFormat="1" applyFill="1" applyBorder="1" applyAlignment="1">
      <alignment/>
    </xf>
    <xf numFmtId="173" fontId="0" fillId="37" borderId="10" xfId="0" applyNumberFormat="1" applyFill="1" applyBorder="1" applyAlignment="1">
      <alignment horizontal="center"/>
    </xf>
    <xf numFmtId="173" fontId="0" fillId="37" borderId="11" xfId="0" applyNumberFormat="1" applyFill="1" applyBorder="1" applyAlignment="1">
      <alignment horizontal="center"/>
    </xf>
    <xf numFmtId="173" fontId="6" fillId="37" borderId="10" xfId="0" applyNumberFormat="1" applyFont="1" applyFill="1" applyBorder="1" applyAlignment="1">
      <alignment horizontal="center"/>
    </xf>
    <xf numFmtId="179" fontId="0" fillId="0" borderId="23" xfId="0" applyNumberFormat="1" applyBorder="1" applyAlignment="1">
      <alignment/>
    </xf>
    <xf numFmtId="179" fontId="0" fillId="0" borderId="20" xfId="0" applyNumberFormat="1" applyBorder="1" applyAlignment="1">
      <alignment/>
    </xf>
    <xf numFmtId="178" fontId="1" fillId="0" borderId="20" xfId="0" applyNumberFormat="1" applyFont="1" applyBorder="1" applyAlignment="1">
      <alignment/>
    </xf>
    <xf numFmtId="179" fontId="0" fillId="0" borderId="25" xfId="0" applyNumberFormat="1" applyBorder="1" applyAlignment="1">
      <alignment/>
    </xf>
    <xf numFmtId="178" fontId="0" fillId="0" borderId="26" xfId="0" applyNumberFormat="1" applyBorder="1" applyAlignment="1">
      <alignment/>
    </xf>
    <xf numFmtId="0" fontId="4" fillId="34" borderId="18" xfId="0" applyFont="1" applyFill="1" applyBorder="1" applyAlignment="1">
      <alignment horizontal="center"/>
    </xf>
    <xf numFmtId="0" fontId="0" fillId="37" borderId="0" xfId="0" applyFill="1" applyAlignment="1">
      <alignment/>
    </xf>
    <xf numFmtId="0" fontId="4" fillId="37" borderId="0" xfId="0" applyFont="1" applyFill="1" applyBorder="1" applyAlignment="1">
      <alignment horizontal="center"/>
    </xf>
    <xf numFmtId="0" fontId="5" fillId="37" borderId="15" xfId="0" applyFont="1" applyFill="1" applyBorder="1" applyAlignment="1">
      <alignment horizontal="centerContinuous"/>
    </xf>
    <xf numFmtId="0" fontId="5" fillId="37" borderId="18" xfId="0" applyFont="1" applyFill="1" applyBorder="1" applyAlignment="1">
      <alignment horizontal="center"/>
    </xf>
    <xf numFmtId="0" fontId="5" fillId="37" borderId="18" xfId="0" applyFont="1" applyFill="1" applyBorder="1" applyAlignment="1">
      <alignment/>
    </xf>
    <xf numFmtId="0" fontId="5" fillId="37" borderId="19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4" fillId="37" borderId="13" xfId="0" applyFont="1" applyFill="1" applyBorder="1" applyAlignment="1">
      <alignment/>
    </xf>
    <xf numFmtId="0" fontId="4" fillId="37" borderId="14" xfId="0" applyFont="1" applyFill="1" applyBorder="1" applyAlignment="1">
      <alignment/>
    </xf>
    <xf numFmtId="0" fontId="1" fillId="37" borderId="0" xfId="0" applyFont="1" applyFill="1" applyAlignment="1">
      <alignment/>
    </xf>
    <xf numFmtId="0" fontId="0" fillId="37" borderId="0" xfId="0" applyFill="1" applyAlignment="1">
      <alignment horizontal="center"/>
    </xf>
    <xf numFmtId="0" fontId="1" fillId="37" borderId="0" xfId="0" applyFont="1" applyFill="1" applyAlignment="1">
      <alignment horizontal="left"/>
    </xf>
    <xf numFmtId="0" fontId="0" fillId="37" borderId="16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72" fontId="0" fillId="34" borderId="10" xfId="0" applyNumberFormat="1" applyFill="1" applyBorder="1" applyAlignment="1">
      <alignment horizontal="center"/>
    </xf>
    <xf numFmtId="187" fontId="9" fillId="38" borderId="0" xfId="0" applyNumberFormat="1" applyFont="1" applyFill="1" applyAlignment="1">
      <alignment horizontal="center"/>
    </xf>
    <xf numFmtId="0" fontId="10" fillId="37" borderId="0" xfId="0" applyFont="1" applyFill="1" applyAlignment="1" applyProtection="1">
      <alignment/>
      <protection locked="0"/>
    </xf>
    <xf numFmtId="178" fontId="0" fillId="39" borderId="10" xfId="0" applyNumberFormat="1" applyFill="1" applyBorder="1" applyAlignment="1">
      <alignment/>
    </xf>
    <xf numFmtId="178" fontId="0" fillId="34" borderId="10" xfId="0" applyNumberFormat="1" applyFont="1" applyFill="1" applyBorder="1" applyAlignment="1">
      <alignment/>
    </xf>
    <xf numFmtId="178" fontId="0" fillId="35" borderId="10" xfId="0" applyNumberFormat="1" applyFont="1" applyFill="1" applyBorder="1" applyAlignment="1">
      <alignment/>
    </xf>
    <xf numFmtId="0" fontId="5" fillId="37" borderId="18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08">
    <dxf>
      <font>
        <b/>
        <i val="0"/>
        <color indexed="50"/>
      </font>
    </dxf>
    <dxf>
      <font>
        <b/>
        <i val="0"/>
        <color indexed="50"/>
      </font>
    </dxf>
    <dxf>
      <font>
        <b/>
        <i val="0"/>
        <color indexed="50"/>
      </font>
    </dxf>
    <dxf>
      <font>
        <b/>
        <i val="0"/>
        <color indexed="50"/>
      </font>
    </dxf>
    <dxf>
      <font>
        <b/>
        <i val="0"/>
        <color indexed="50"/>
      </font>
    </dxf>
    <dxf>
      <font>
        <b/>
        <i val="0"/>
        <color indexed="50"/>
      </font>
    </dxf>
    <dxf>
      <font>
        <b/>
        <i val="0"/>
        <color indexed="50"/>
      </font>
    </dxf>
    <dxf>
      <font>
        <b/>
        <i val="0"/>
        <color indexed="50"/>
      </font>
    </dxf>
    <dxf>
      <font>
        <b/>
        <i val="0"/>
        <color indexed="50"/>
      </font>
    </dxf>
    <dxf>
      <font>
        <b/>
        <i val="0"/>
        <color indexed="50"/>
      </font>
    </dxf>
    <dxf>
      <font>
        <b/>
        <i val="0"/>
        <color indexed="50"/>
      </font>
    </dxf>
    <dxf>
      <font>
        <b/>
        <i val="0"/>
        <color indexed="50"/>
      </font>
    </dxf>
    <dxf>
      <font>
        <b/>
        <i val="0"/>
        <color indexed="50"/>
      </font>
    </dxf>
    <dxf>
      <font>
        <b/>
        <i val="0"/>
        <color indexed="50"/>
      </font>
    </dxf>
    <dxf>
      <font>
        <b/>
        <i val="0"/>
        <color indexed="50"/>
      </font>
    </dxf>
    <dxf>
      <font>
        <b/>
        <i val="0"/>
        <color indexed="50"/>
      </font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ont>
        <b/>
        <i val="0"/>
        <color indexed="50"/>
      </font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ont>
        <b/>
        <i val="0"/>
        <color indexed="50"/>
      </font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ont>
        <b/>
        <i val="0"/>
        <color indexed="50"/>
      </font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ont>
        <b/>
        <i val="0"/>
        <color indexed="50"/>
      </font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ont>
        <b/>
        <i val="0"/>
        <color indexed="50"/>
      </font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ont>
        <b/>
        <i val="0"/>
        <color indexed="50"/>
      </font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ont>
        <b/>
        <i val="0"/>
        <color indexed="50"/>
      </font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ont>
        <b/>
        <i val="0"/>
        <color indexed="50"/>
      </font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ont>
        <b/>
        <i val="0"/>
        <color indexed="50"/>
      </font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ont>
        <b/>
        <i val="0"/>
        <color indexed="50"/>
      </font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ont>
        <b/>
        <i val="0"/>
        <color indexed="50"/>
      </font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ont>
        <b/>
        <i val="0"/>
        <color indexed="50"/>
      </font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ont>
        <b/>
        <i val="0"/>
        <color indexed="50"/>
      </font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ont>
        <b/>
        <i val="0"/>
        <color indexed="50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ont>
        <b/>
        <i val="0"/>
        <color indexed="50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ont>
        <b/>
        <i val="0"/>
        <color indexed="50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ont>
        <b/>
        <i val="0"/>
        <color indexed="50"/>
      </font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ont>
        <b/>
        <i val="0"/>
        <color indexed="50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ont>
        <b/>
        <i val="0"/>
        <color indexed="50"/>
      </font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ont>
        <b/>
        <i val="0"/>
        <color indexed="5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ont>
        <b/>
        <i val="0"/>
        <color indexed="5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ont>
        <b/>
        <i val="0"/>
        <color indexed="50"/>
      </font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ont>
        <b/>
        <i val="0"/>
        <color indexed="50"/>
      </font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ont>
        <b/>
        <i val="0"/>
        <color indexed="50"/>
      </font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ont>
        <b/>
        <i val="0"/>
        <color indexed="50"/>
      </font>
    </dxf>
    <dxf>
      <font>
        <b/>
        <i val="0"/>
        <color rgb="FF33CC33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CC33"/>
      <rgbColor rgb="00999933"/>
      <rgbColor rgb="00996633"/>
      <rgbColor rgb="00996666"/>
      <rgbColor rgb="00666699"/>
      <rgbColor rgb="00C0C0C0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457200</xdr:colOff>
      <xdr:row>3</xdr:row>
      <xdr:rowOff>66675</xdr:rowOff>
    </xdr:from>
    <xdr:to>
      <xdr:col>14</xdr:col>
      <xdr:colOff>457200</xdr:colOff>
      <xdr:row>5</xdr:row>
      <xdr:rowOff>47625</xdr:rowOff>
    </xdr:to>
    <xdr:sp>
      <xdr:nvSpPr>
        <xdr:cNvPr id="1" name="Line 2"/>
        <xdr:cNvSpPr>
          <a:spLocks/>
        </xdr:cNvSpPr>
      </xdr:nvSpPr>
      <xdr:spPr>
        <a:xfrm>
          <a:off x="8486775" y="6953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457200</xdr:colOff>
      <xdr:row>3</xdr:row>
      <xdr:rowOff>66675</xdr:rowOff>
    </xdr:from>
    <xdr:to>
      <xdr:col>14</xdr:col>
      <xdr:colOff>457200</xdr:colOff>
      <xdr:row>5</xdr:row>
      <xdr:rowOff>47625</xdr:rowOff>
    </xdr:to>
    <xdr:sp>
      <xdr:nvSpPr>
        <xdr:cNvPr id="1" name="Line 2"/>
        <xdr:cNvSpPr>
          <a:spLocks/>
        </xdr:cNvSpPr>
      </xdr:nvSpPr>
      <xdr:spPr>
        <a:xfrm>
          <a:off x="8486775" y="6953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457200</xdr:colOff>
      <xdr:row>3</xdr:row>
      <xdr:rowOff>66675</xdr:rowOff>
    </xdr:from>
    <xdr:to>
      <xdr:col>14</xdr:col>
      <xdr:colOff>457200</xdr:colOff>
      <xdr:row>5</xdr:row>
      <xdr:rowOff>47625</xdr:rowOff>
    </xdr:to>
    <xdr:sp>
      <xdr:nvSpPr>
        <xdr:cNvPr id="1" name="Line 2"/>
        <xdr:cNvSpPr>
          <a:spLocks/>
        </xdr:cNvSpPr>
      </xdr:nvSpPr>
      <xdr:spPr>
        <a:xfrm>
          <a:off x="8486775" y="6953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457200</xdr:colOff>
      <xdr:row>3</xdr:row>
      <xdr:rowOff>66675</xdr:rowOff>
    </xdr:from>
    <xdr:to>
      <xdr:col>14</xdr:col>
      <xdr:colOff>457200</xdr:colOff>
      <xdr:row>5</xdr:row>
      <xdr:rowOff>47625</xdr:rowOff>
    </xdr:to>
    <xdr:sp>
      <xdr:nvSpPr>
        <xdr:cNvPr id="1" name="Line 2"/>
        <xdr:cNvSpPr>
          <a:spLocks/>
        </xdr:cNvSpPr>
      </xdr:nvSpPr>
      <xdr:spPr>
        <a:xfrm>
          <a:off x="8486775" y="6953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457200</xdr:colOff>
      <xdr:row>3</xdr:row>
      <xdr:rowOff>66675</xdr:rowOff>
    </xdr:from>
    <xdr:to>
      <xdr:col>14</xdr:col>
      <xdr:colOff>457200</xdr:colOff>
      <xdr:row>5</xdr:row>
      <xdr:rowOff>47625</xdr:rowOff>
    </xdr:to>
    <xdr:sp>
      <xdr:nvSpPr>
        <xdr:cNvPr id="1" name="Line 2"/>
        <xdr:cNvSpPr>
          <a:spLocks/>
        </xdr:cNvSpPr>
      </xdr:nvSpPr>
      <xdr:spPr>
        <a:xfrm>
          <a:off x="8486775" y="6953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457200</xdr:colOff>
      <xdr:row>3</xdr:row>
      <xdr:rowOff>66675</xdr:rowOff>
    </xdr:from>
    <xdr:to>
      <xdr:col>14</xdr:col>
      <xdr:colOff>457200</xdr:colOff>
      <xdr:row>5</xdr:row>
      <xdr:rowOff>47625</xdr:rowOff>
    </xdr:to>
    <xdr:sp>
      <xdr:nvSpPr>
        <xdr:cNvPr id="1" name="Line 3"/>
        <xdr:cNvSpPr>
          <a:spLocks/>
        </xdr:cNvSpPr>
      </xdr:nvSpPr>
      <xdr:spPr>
        <a:xfrm>
          <a:off x="8486775" y="6953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457200</xdr:colOff>
      <xdr:row>3</xdr:row>
      <xdr:rowOff>66675</xdr:rowOff>
    </xdr:from>
    <xdr:to>
      <xdr:col>14</xdr:col>
      <xdr:colOff>457200</xdr:colOff>
      <xdr:row>5</xdr:row>
      <xdr:rowOff>47625</xdr:rowOff>
    </xdr:to>
    <xdr:sp>
      <xdr:nvSpPr>
        <xdr:cNvPr id="1" name="Line 2"/>
        <xdr:cNvSpPr>
          <a:spLocks/>
        </xdr:cNvSpPr>
      </xdr:nvSpPr>
      <xdr:spPr>
        <a:xfrm>
          <a:off x="8486775" y="6953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457200</xdr:colOff>
      <xdr:row>3</xdr:row>
      <xdr:rowOff>66675</xdr:rowOff>
    </xdr:from>
    <xdr:to>
      <xdr:col>14</xdr:col>
      <xdr:colOff>457200</xdr:colOff>
      <xdr:row>5</xdr:row>
      <xdr:rowOff>47625</xdr:rowOff>
    </xdr:to>
    <xdr:sp>
      <xdr:nvSpPr>
        <xdr:cNvPr id="1" name="Line 2"/>
        <xdr:cNvSpPr>
          <a:spLocks/>
        </xdr:cNvSpPr>
      </xdr:nvSpPr>
      <xdr:spPr>
        <a:xfrm>
          <a:off x="8486775" y="6953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457200</xdr:colOff>
      <xdr:row>3</xdr:row>
      <xdr:rowOff>66675</xdr:rowOff>
    </xdr:from>
    <xdr:to>
      <xdr:col>14</xdr:col>
      <xdr:colOff>457200</xdr:colOff>
      <xdr:row>5</xdr:row>
      <xdr:rowOff>47625</xdr:rowOff>
    </xdr:to>
    <xdr:sp>
      <xdr:nvSpPr>
        <xdr:cNvPr id="1" name="Line 2"/>
        <xdr:cNvSpPr>
          <a:spLocks/>
        </xdr:cNvSpPr>
      </xdr:nvSpPr>
      <xdr:spPr>
        <a:xfrm>
          <a:off x="8486775" y="6953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457200</xdr:colOff>
      <xdr:row>3</xdr:row>
      <xdr:rowOff>66675</xdr:rowOff>
    </xdr:from>
    <xdr:to>
      <xdr:col>14</xdr:col>
      <xdr:colOff>457200</xdr:colOff>
      <xdr:row>5</xdr:row>
      <xdr:rowOff>47625</xdr:rowOff>
    </xdr:to>
    <xdr:sp>
      <xdr:nvSpPr>
        <xdr:cNvPr id="1" name="Line 2"/>
        <xdr:cNvSpPr>
          <a:spLocks/>
        </xdr:cNvSpPr>
      </xdr:nvSpPr>
      <xdr:spPr>
        <a:xfrm>
          <a:off x="8486775" y="6953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457200</xdr:colOff>
      <xdr:row>3</xdr:row>
      <xdr:rowOff>66675</xdr:rowOff>
    </xdr:from>
    <xdr:to>
      <xdr:col>14</xdr:col>
      <xdr:colOff>457200</xdr:colOff>
      <xdr:row>5</xdr:row>
      <xdr:rowOff>47625</xdr:rowOff>
    </xdr:to>
    <xdr:sp>
      <xdr:nvSpPr>
        <xdr:cNvPr id="1" name="Line 2"/>
        <xdr:cNvSpPr>
          <a:spLocks/>
        </xdr:cNvSpPr>
      </xdr:nvSpPr>
      <xdr:spPr>
        <a:xfrm>
          <a:off x="8486775" y="6953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457200</xdr:colOff>
      <xdr:row>3</xdr:row>
      <xdr:rowOff>66675</xdr:rowOff>
    </xdr:from>
    <xdr:to>
      <xdr:col>14</xdr:col>
      <xdr:colOff>457200</xdr:colOff>
      <xdr:row>5</xdr:row>
      <xdr:rowOff>47625</xdr:rowOff>
    </xdr:to>
    <xdr:sp>
      <xdr:nvSpPr>
        <xdr:cNvPr id="1" name="Line 2"/>
        <xdr:cNvSpPr>
          <a:spLocks/>
        </xdr:cNvSpPr>
      </xdr:nvSpPr>
      <xdr:spPr>
        <a:xfrm>
          <a:off x="8486775" y="6953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457200</xdr:colOff>
      <xdr:row>3</xdr:row>
      <xdr:rowOff>66675</xdr:rowOff>
    </xdr:from>
    <xdr:to>
      <xdr:col>14</xdr:col>
      <xdr:colOff>457200</xdr:colOff>
      <xdr:row>5</xdr:row>
      <xdr:rowOff>47625</xdr:rowOff>
    </xdr:to>
    <xdr:sp>
      <xdr:nvSpPr>
        <xdr:cNvPr id="1" name="Line 2"/>
        <xdr:cNvSpPr>
          <a:spLocks/>
        </xdr:cNvSpPr>
      </xdr:nvSpPr>
      <xdr:spPr>
        <a:xfrm>
          <a:off x="8486775" y="6953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457200</xdr:colOff>
      <xdr:row>3</xdr:row>
      <xdr:rowOff>66675</xdr:rowOff>
    </xdr:from>
    <xdr:to>
      <xdr:col>14</xdr:col>
      <xdr:colOff>457200</xdr:colOff>
      <xdr:row>5</xdr:row>
      <xdr:rowOff>47625</xdr:rowOff>
    </xdr:to>
    <xdr:sp>
      <xdr:nvSpPr>
        <xdr:cNvPr id="1" name="Line 2"/>
        <xdr:cNvSpPr>
          <a:spLocks/>
        </xdr:cNvSpPr>
      </xdr:nvSpPr>
      <xdr:spPr>
        <a:xfrm>
          <a:off x="8486775" y="6953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457200</xdr:colOff>
      <xdr:row>3</xdr:row>
      <xdr:rowOff>66675</xdr:rowOff>
    </xdr:from>
    <xdr:to>
      <xdr:col>14</xdr:col>
      <xdr:colOff>457200</xdr:colOff>
      <xdr:row>5</xdr:row>
      <xdr:rowOff>47625</xdr:rowOff>
    </xdr:to>
    <xdr:sp>
      <xdr:nvSpPr>
        <xdr:cNvPr id="1" name="Line 2"/>
        <xdr:cNvSpPr>
          <a:spLocks/>
        </xdr:cNvSpPr>
      </xdr:nvSpPr>
      <xdr:spPr>
        <a:xfrm>
          <a:off x="8486775" y="6953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457200</xdr:colOff>
      <xdr:row>3</xdr:row>
      <xdr:rowOff>66675</xdr:rowOff>
    </xdr:from>
    <xdr:to>
      <xdr:col>14</xdr:col>
      <xdr:colOff>457200</xdr:colOff>
      <xdr:row>5</xdr:row>
      <xdr:rowOff>47625</xdr:rowOff>
    </xdr:to>
    <xdr:sp>
      <xdr:nvSpPr>
        <xdr:cNvPr id="1" name="Line 2"/>
        <xdr:cNvSpPr>
          <a:spLocks/>
        </xdr:cNvSpPr>
      </xdr:nvSpPr>
      <xdr:spPr>
        <a:xfrm>
          <a:off x="8486775" y="6953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457200</xdr:colOff>
      <xdr:row>3</xdr:row>
      <xdr:rowOff>66675</xdr:rowOff>
    </xdr:from>
    <xdr:to>
      <xdr:col>14</xdr:col>
      <xdr:colOff>457200</xdr:colOff>
      <xdr:row>5</xdr:row>
      <xdr:rowOff>47625</xdr:rowOff>
    </xdr:to>
    <xdr:sp>
      <xdr:nvSpPr>
        <xdr:cNvPr id="1" name="Line 2"/>
        <xdr:cNvSpPr>
          <a:spLocks/>
        </xdr:cNvSpPr>
      </xdr:nvSpPr>
      <xdr:spPr>
        <a:xfrm>
          <a:off x="8486775" y="6953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457200</xdr:colOff>
      <xdr:row>3</xdr:row>
      <xdr:rowOff>66675</xdr:rowOff>
    </xdr:from>
    <xdr:to>
      <xdr:col>14</xdr:col>
      <xdr:colOff>457200</xdr:colOff>
      <xdr:row>5</xdr:row>
      <xdr:rowOff>47625</xdr:rowOff>
    </xdr:to>
    <xdr:sp>
      <xdr:nvSpPr>
        <xdr:cNvPr id="1" name="Line 2"/>
        <xdr:cNvSpPr>
          <a:spLocks/>
        </xdr:cNvSpPr>
      </xdr:nvSpPr>
      <xdr:spPr>
        <a:xfrm>
          <a:off x="8486775" y="6953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457200</xdr:colOff>
      <xdr:row>3</xdr:row>
      <xdr:rowOff>66675</xdr:rowOff>
    </xdr:from>
    <xdr:to>
      <xdr:col>14</xdr:col>
      <xdr:colOff>457200</xdr:colOff>
      <xdr:row>5</xdr:row>
      <xdr:rowOff>47625</xdr:rowOff>
    </xdr:to>
    <xdr:sp>
      <xdr:nvSpPr>
        <xdr:cNvPr id="1" name="Line 2"/>
        <xdr:cNvSpPr>
          <a:spLocks/>
        </xdr:cNvSpPr>
      </xdr:nvSpPr>
      <xdr:spPr>
        <a:xfrm>
          <a:off x="8486775" y="6953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457200</xdr:colOff>
      <xdr:row>3</xdr:row>
      <xdr:rowOff>66675</xdr:rowOff>
    </xdr:from>
    <xdr:to>
      <xdr:col>14</xdr:col>
      <xdr:colOff>457200</xdr:colOff>
      <xdr:row>5</xdr:row>
      <xdr:rowOff>47625</xdr:rowOff>
    </xdr:to>
    <xdr:sp>
      <xdr:nvSpPr>
        <xdr:cNvPr id="1" name="Line 2"/>
        <xdr:cNvSpPr>
          <a:spLocks/>
        </xdr:cNvSpPr>
      </xdr:nvSpPr>
      <xdr:spPr>
        <a:xfrm>
          <a:off x="8486775" y="6953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457200</xdr:colOff>
      <xdr:row>3</xdr:row>
      <xdr:rowOff>66675</xdr:rowOff>
    </xdr:from>
    <xdr:to>
      <xdr:col>14</xdr:col>
      <xdr:colOff>457200</xdr:colOff>
      <xdr:row>5</xdr:row>
      <xdr:rowOff>47625</xdr:rowOff>
    </xdr:to>
    <xdr:sp>
      <xdr:nvSpPr>
        <xdr:cNvPr id="1" name="Line 2"/>
        <xdr:cNvSpPr>
          <a:spLocks/>
        </xdr:cNvSpPr>
      </xdr:nvSpPr>
      <xdr:spPr>
        <a:xfrm>
          <a:off x="8486775" y="6953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457200</xdr:colOff>
      <xdr:row>3</xdr:row>
      <xdr:rowOff>66675</xdr:rowOff>
    </xdr:from>
    <xdr:to>
      <xdr:col>14</xdr:col>
      <xdr:colOff>457200</xdr:colOff>
      <xdr:row>5</xdr:row>
      <xdr:rowOff>47625</xdr:rowOff>
    </xdr:to>
    <xdr:sp>
      <xdr:nvSpPr>
        <xdr:cNvPr id="1" name="Line 2"/>
        <xdr:cNvSpPr>
          <a:spLocks/>
        </xdr:cNvSpPr>
      </xdr:nvSpPr>
      <xdr:spPr>
        <a:xfrm>
          <a:off x="8486775" y="6953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457200</xdr:colOff>
      <xdr:row>3</xdr:row>
      <xdr:rowOff>66675</xdr:rowOff>
    </xdr:from>
    <xdr:to>
      <xdr:col>14</xdr:col>
      <xdr:colOff>457200</xdr:colOff>
      <xdr:row>5</xdr:row>
      <xdr:rowOff>47625</xdr:rowOff>
    </xdr:to>
    <xdr:sp>
      <xdr:nvSpPr>
        <xdr:cNvPr id="1" name="Line 2"/>
        <xdr:cNvSpPr>
          <a:spLocks/>
        </xdr:cNvSpPr>
      </xdr:nvSpPr>
      <xdr:spPr>
        <a:xfrm>
          <a:off x="8486775" y="6953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457200</xdr:colOff>
      <xdr:row>3</xdr:row>
      <xdr:rowOff>66675</xdr:rowOff>
    </xdr:from>
    <xdr:to>
      <xdr:col>14</xdr:col>
      <xdr:colOff>457200</xdr:colOff>
      <xdr:row>5</xdr:row>
      <xdr:rowOff>47625</xdr:rowOff>
    </xdr:to>
    <xdr:sp>
      <xdr:nvSpPr>
        <xdr:cNvPr id="1" name="Line 2"/>
        <xdr:cNvSpPr>
          <a:spLocks/>
        </xdr:cNvSpPr>
      </xdr:nvSpPr>
      <xdr:spPr>
        <a:xfrm>
          <a:off x="8486775" y="6953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457200</xdr:colOff>
      <xdr:row>3</xdr:row>
      <xdr:rowOff>66675</xdr:rowOff>
    </xdr:from>
    <xdr:to>
      <xdr:col>14</xdr:col>
      <xdr:colOff>457200</xdr:colOff>
      <xdr:row>5</xdr:row>
      <xdr:rowOff>47625</xdr:rowOff>
    </xdr:to>
    <xdr:sp>
      <xdr:nvSpPr>
        <xdr:cNvPr id="1" name="Line 2"/>
        <xdr:cNvSpPr>
          <a:spLocks/>
        </xdr:cNvSpPr>
      </xdr:nvSpPr>
      <xdr:spPr>
        <a:xfrm>
          <a:off x="8486775" y="6953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1.vml" /><Relationship Id="rId3" Type="http://schemas.openxmlformats.org/officeDocument/2006/relationships/drawing" Target="../drawings/drawing21.xml" /><Relationship Id="rId4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2.vml" /><Relationship Id="rId3" Type="http://schemas.openxmlformats.org/officeDocument/2006/relationships/drawing" Target="../drawings/drawing22.xml" /><Relationship Id="rId4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3.vml" /><Relationship Id="rId3" Type="http://schemas.openxmlformats.org/officeDocument/2006/relationships/drawing" Target="../drawings/drawing23.xml" /><Relationship Id="rId4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4.vml" /><Relationship Id="rId3" Type="http://schemas.openxmlformats.org/officeDocument/2006/relationships/drawing" Target="../drawings/drawing24.xml" /><Relationship Id="rId4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5.vml" /><Relationship Id="rId3" Type="http://schemas.openxmlformats.org/officeDocument/2006/relationships/drawing" Target="../drawings/drawing25.xml" /><Relationship Id="rId4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3"/>
  <dimension ref="A1:T59"/>
  <sheetViews>
    <sheetView showGridLines="0" showRowColHeaders="0"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7" sqref="F7"/>
    </sheetView>
  </sheetViews>
  <sheetFormatPr defaultColWidth="12" defaultRowHeight="12.75"/>
  <cols>
    <col min="1" max="1" width="16.33203125" style="1" customWidth="1"/>
    <col min="2" max="2" width="9.83203125" style="1" customWidth="1"/>
    <col min="3" max="3" width="9.5" style="0" customWidth="1"/>
    <col min="4" max="4" width="9.16015625" style="0" customWidth="1"/>
    <col min="5" max="5" width="8.83203125" style="0" customWidth="1"/>
    <col min="6" max="6" width="9.5" style="0" customWidth="1"/>
    <col min="7" max="7" width="8.5" style="0" customWidth="1"/>
    <col min="8" max="8" width="9.16015625" style="0" customWidth="1"/>
    <col min="9" max="9" width="9" style="0" customWidth="1"/>
    <col min="10" max="10" width="10.66015625" style="0" customWidth="1"/>
    <col min="11" max="11" width="9.83203125" style="0" customWidth="1"/>
    <col min="12" max="12" width="10.83203125" style="0" customWidth="1"/>
    <col min="13" max="13" width="10.33203125" style="0" customWidth="1"/>
    <col min="14" max="14" width="9" style="0" customWidth="1"/>
    <col min="15" max="15" width="15.33203125" style="0" customWidth="1"/>
  </cols>
  <sheetData>
    <row r="1" spans="1:20" ht="16.5" thickTop="1">
      <c r="A1" s="58"/>
      <c r="B1" s="59"/>
      <c r="C1" s="77" t="s">
        <v>0</v>
      </c>
      <c r="D1" s="77"/>
      <c r="E1" s="77"/>
      <c r="F1" s="77"/>
      <c r="G1" s="60">
        <v>2024</v>
      </c>
      <c r="H1" s="61"/>
      <c r="I1" s="61" t="s">
        <v>1</v>
      </c>
      <c r="J1" s="62"/>
      <c r="K1" s="57"/>
      <c r="L1" s="57"/>
      <c r="M1" s="57"/>
      <c r="N1" s="57"/>
      <c r="O1" s="73">
        <v>0</v>
      </c>
      <c r="P1" s="57"/>
      <c r="Q1" s="57"/>
      <c r="R1" s="57"/>
      <c r="S1" s="57"/>
      <c r="T1" s="57"/>
    </row>
    <row r="2" spans="1:20" ht="16.5" thickBot="1">
      <c r="A2" s="58"/>
      <c r="B2" s="63"/>
      <c r="C2" s="64"/>
      <c r="D2" s="64" t="s">
        <v>2</v>
      </c>
      <c r="E2" s="64"/>
      <c r="F2" s="64"/>
      <c r="G2" s="64"/>
      <c r="H2" s="64"/>
      <c r="I2" s="64"/>
      <c r="J2" s="65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16.5" thickTop="1">
      <c r="A3" s="58"/>
      <c r="B3" s="66" t="s">
        <v>29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72">
        <f>(100-O1)/10</f>
        <v>10</v>
      </c>
      <c r="P3" s="57"/>
      <c r="Q3" s="57"/>
      <c r="R3" s="57"/>
      <c r="S3" s="57"/>
      <c r="T3" s="57"/>
    </row>
    <row r="4" spans="1:20" ht="12.75">
      <c r="A4" s="67"/>
      <c r="B4" s="68" t="s">
        <v>28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ht="12.75">
      <c r="A5" s="70" t="s">
        <v>3</v>
      </c>
      <c r="B5" s="71">
        <v>1</v>
      </c>
      <c r="C5" s="71">
        <v>32</v>
      </c>
      <c r="D5" s="71">
        <v>61</v>
      </c>
      <c r="E5" s="71">
        <v>92</v>
      </c>
      <c r="F5" s="71">
        <v>122</v>
      </c>
      <c r="G5" s="71">
        <v>153</v>
      </c>
      <c r="H5" s="71">
        <v>183</v>
      </c>
      <c r="I5" s="71">
        <v>214</v>
      </c>
      <c r="J5" s="71">
        <v>245</v>
      </c>
      <c r="K5" s="71">
        <v>275</v>
      </c>
      <c r="L5" s="71">
        <v>306</v>
      </c>
      <c r="M5" s="71">
        <v>336</v>
      </c>
      <c r="N5" s="70" t="s">
        <v>4</v>
      </c>
      <c r="O5" s="57"/>
      <c r="P5" s="57"/>
      <c r="Q5" s="57"/>
      <c r="R5" s="57"/>
      <c r="S5" s="57"/>
      <c r="T5" s="57"/>
    </row>
    <row r="6" spans="1:20" ht="6.75" customHeight="1">
      <c r="A6" s="69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7"/>
      <c r="O6" s="57"/>
      <c r="P6" s="57"/>
      <c r="Q6" s="57"/>
      <c r="R6" s="57"/>
      <c r="S6" s="57"/>
      <c r="T6" s="57"/>
    </row>
    <row r="7" spans="1:20" ht="12.75">
      <c r="A7" s="43">
        <v>1</v>
      </c>
      <c r="B7" s="20">
        <v>9.3</v>
      </c>
      <c r="C7" s="20">
        <v>0.1</v>
      </c>
      <c r="D7" s="20" t="s">
        <v>26</v>
      </c>
      <c r="E7" s="20">
        <v>5.3</v>
      </c>
      <c r="F7" s="20"/>
      <c r="G7" s="20"/>
      <c r="H7" s="20"/>
      <c r="I7" s="20"/>
      <c r="J7" s="20"/>
      <c r="K7" s="20"/>
      <c r="L7" s="20"/>
      <c r="M7" s="20"/>
      <c r="N7" s="35">
        <f aca="true" t="shared" si="0" ref="N7:N38">SUM(B7:M7)</f>
        <v>14.7</v>
      </c>
      <c r="O7" s="57"/>
      <c r="P7" s="57"/>
      <c r="Q7" s="57"/>
      <c r="R7" s="57"/>
      <c r="S7" s="57"/>
      <c r="T7" s="57"/>
    </row>
    <row r="8" spans="1:20" ht="12.75">
      <c r="A8" s="44">
        <v>2</v>
      </c>
      <c r="B8" s="33">
        <v>18.699999999999996</v>
      </c>
      <c r="C8" s="33">
        <v>3.2</v>
      </c>
      <c r="D8" s="33" t="s">
        <v>26</v>
      </c>
      <c r="E8" s="33">
        <v>4</v>
      </c>
      <c r="F8" s="33"/>
      <c r="G8" s="33"/>
      <c r="H8" s="33"/>
      <c r="I8" s="33"/>
      <c r="J8" s="33"/>
      <c r="K8" s="33"/>
      <c r="L8" s="33"/>
      <c r="M8" s="33"/>
      <c r="N8" s="46">
        <f t="shared" si="0"/>
        <v>25.899999999999995</v>
      </c>
      <c r="O8" s="57"/>
      <c r="P8" s="57"/>
      <c r="Q8" s="57"/>
      <c r="R8" s="57"/>
      <c r="S8" s="57"/>
      <c r="T8" s="57"/>
    </row>
    <row r="9" spans="1:20" ht="12.75">
      <c r="A9" s="43">
        <v>3</v>
      </c>
      <c r="B9" s="20">
        <v>13.799999999999997</v>
      </c>
      <c r="C9" s="20">
        <v>14.799999999999994</v>
      </c>
      <c r="D9" s="20" t="s">
        <v>26</v>
      </c>
      <c r="E9" s="20">
        <v>5.799999999999998</v>
      </c>
      <c r="F9" s="20"/>
      <c r="G9" s="20"/>
      <c r="H9" s="20"/>
      <c r="I9" s="20"/>
      <c r="J9" s="20"/>
      <c r="K9" s="20"/>
      <c r="L9" s="20"/>
      <c r="M9" s="20"/>
      <c r="N9" s="35">
        <f t="shared" si="0"/>
        <v>34.39999999999999</v>
      </c>
      <c r="O9" s="57"/>
      <c r="P9" s="57"/>
      <c r="Q9" s="57"/>
      <c r="R9" s="57"/>
      <c r="S9" s="57"/>
      <c r="T9" s="57"/>
    </row>
    <row r="10" spans="1:20" ht="12.75">
      <c r="A10" s="44">
        <v>4</v>
      </c>
      <c r="B10" s="33">
        <v>10.999999999999998</v>
      </c>
      <c r="C10" s="33">
        <v>17.099999999999998</v>
      </c>
      <c r="D10" s="33" t="s">
        <v>26</v>
      </c>
      <c r="E10" s="33">
        <v>7.599999999999999</v>
      </c>
      <c r="F10" s="33"/>
      <c r="G10" s="33"/>
      <c r="H10" s="33"/>
      <c r="I10" s="33"/>
      <c r="J10" s="33"/>
      <c r="K10" s="33"/>
      <c r="L10" s="33"/>
      <c r="M10" s="33"/>
      <c r="N10" s="46">
        <f t="shared" si="0"/>
        <v>35.699999999999996</v>
      </c>
      <c r="O10" s="57"/>
      <c r="P10" s="57"/>
      <c r="Q10" s="57"/>
      <c r="R10" s="57"/>
      <c r="S10" s="57"/>
      <c r="T10" s="57"/>
    </row>
    <row r="11" spans="1:20" ht="12.75">
      <c r="A11" s="43">
        <v>5</v>
      </c>
      <c r="B11" s="20">
        <v>2.900000000000001</v>
      </c>
      <c r="C11" s="20">
        <v>0.2</v>
      </c>
      <c r="D11" s="20">
        <v>5.1999999999999975</v>
      </c>
      <c r="E11" s="20">
        <v>1.2000000000000002</v>
      </c>
      <c r="F11" s="20"/>
      <c r="G11" s="20"/>
      <c r="H11" s="20"/>
      <c r="I11" s="20"/>
      <c r="J11" s="20"/>
      <c r="K11" s="20"/>
      <c r="L11" s="20"/>
      <c r="M11" s="20"/>
      <c r="N11" s="35">
        <f t="shared" si="0"/>
        <v>9.5</v>
      </c>
      <c r="O11" s="57"/>
      <c r="P11" s="57"/>
      <c r="Q11" s="57"/>
      <c r="R11" s="57"/>
      <c r="S11" s="57"/>
      <c r="T11" s="57"/>
    </row>
    <row r="12" spans="1:20" ht="12.75">
      <c r="A12" s="44">
        <v>6</v>
      </c>
      <c r="B12" s="33">
        <v>1.7999999999999998</v>
      </c>
      <c r="C12" s="33">
        <v>13.200000000000003</v>
      </c>
      <c r="D12" s="33" t="s">
        <v>26</v>
      </c>
      <c r="E12" s="33" t="s">
        <v>26</v>
      </c>
      <c r="F12" s="33"/>
      <c r="G12" s="33"/>
      <c r="H12" s="33"/>
      <c r="I12" s="33"/>
      <c r="J12" s="33"/>
      <c r="K12" s="33"/>
      <c r="L12" s="33"/>
      <c r="M12" s="33"/>
      <c r="N12" s="46">
        <f t="shared" si="0"/>
        <v>15.000000000000004</v>
      </c>
      <c r="O12" s="57"/>
      <c r="P12" s="57"/>
      <c r="Q12" s="57"/>
      <c r="R12" s="57"/>
      <c r="S12" s="57"/>
      <c r="T12" s="57"/>
    </row>
    <row r="13" spans="1:20" ht="12.75">
      <c r="A13" s="43">
        <v>7</v>
      </c>
      <c r="B13" s="20">
        <v>0.30000000000000004</v>
      </c>
      <c r="C13" s="20">
        <v>2</v>
      </c>
      <c r="D13" s="20" t="s">
        <v>26</v>
      </c>
      <c r="E13" s="20">
        <v>0.30000000000000004</v>
      </c>
      <c r="F13" s="20"/>
      <c r="G13" s="20"/>
      <c r="H13" s="20"/>
      <c r="I13" s="20"/>
      <c r="J13" s="20"/>
      <c r="K13" s="20"/>
      <c r="L13" s="20"/>
      <c r="M13" s="20"/>
      <c r="N13" s="35">
        <f t="shared" si="0"/>
        <v>2.5999999999999996</v>
      </c>
      <c r="O13" s="57"/>
      <c r="P13" s="57"/>
      <c r="Q13" s="57"/>
      <c r="R13" s="57"/>
      <c r="S13" s="57"/>
      <c r="T13" s="57"/>
    </row>
    <row r="14" spans="1:20" ht="12.75">
      <c r="A14" s="44">
        <v>8</v>
      </c>
      <c r="B14" s="33" t="s">
        <v>26</v>
      </c>
      <c r="C14" s="33">
        <v>21.89999999999999</v>
      </c>
      <c r="D14" s="33" t="s">
        <v>26</v>
      </c>
      <c r="E14" s="33">
        <v>0</v>
      </c>
      <c r="F14" s="33"/>
      <c r="G14" s="33"/>
      <c r="H14" s="33"/>
      <c r="I14" s="33"/>
      <c r="J14" s="33"/>
      <c r="K14" s="33"/>
      <c r="L14" s="33"/>
      <c r="M14" s="33"/>
      <c r="N14" s="46">
        <f t="shared" si="0"/>
        <v>21.89999999999999</v>
      </c>
      <c r="O14" s="57"/>
      <c r="P14" s="57"/>
      <c r="Q14" s="57"/>
      <c r="R14" s="57"/>
      <c r="S14" s="57"/>
      <c r="T14" s="57"/>
    </row>
    <row r="15" spans="1:20" ht="12.75">
      <c r="A15" s="43">
        <v>9</v>
      </c>
      <c r="B15" s="20" t="s">
        <v>26</v>
      </c>
      <c r="C15" s="20">
        <v>3.8000000000000003</v>
      </c>
      <c r="D15" s="20" t="s">
        <v>26</v>
      </c>
      <c r="E15" s="20">
        <v>1.8000000000000003</v>
      </c>
      <c r="F15" s="20"/>
      <c r="G15" s="20"/>
      <c r="H15" s="20"/>
      <c r="I15" s="20"/>
      <c r="J15" s="20"/>
      <c r="K15" s="20"/>
      <c r="L15" s="20"/>
      <c r="M15" s="20"/>
      <c r="N15" s="35">
        <f t="shared" si="0"/>
        <v>5.6000000000000005</v>
      </c>
      <c r="O15" s="57"/>
      <c r="P15" s="57"/>
      <c r="Q15" s="57"/>
      <c r="R15" s="57"/>
      <c r="S15" s="57"/>
      <c r="T15" s="57"/>
    </row>
    <row r="16" spans="1:20" ht="12.75">
      <c r="A16" s="44">
        <v>10</v>
      </c>
      <c r="B16" s="33" t="s">
        <v>26</v>
      </c>
      <c r="C16" s="33">
        <v>0.1</v>
      </c>
      <c r="D16" s="33">
        <v>0.6</v>
      </c>
      <c r="E16" s="33">
        <v>0</v>
      </c>
      <c r="F16" s="33"/>
      <c r="G16" s="33"/>
      <c r="H16" s="33"/>
      <c r="I16" s="33"/>
      <c r="J16" s="33"/>
      <c r="K16" s="33"/>
      <c r="L16" s="33"/>
      <c r="M16" s="33"/>
      <c r="N16" s="46">
        <f t="shared" si="0"/>
        <v>0.7</v>
      </c>
      <c r="O16" s="57"/>
      <c r="P16" s="57"/>
      <c r="Q16" s="57"/>
      <c r="R16" s="57"/>
      <c r="S16" s="57"/>
      <c r="T16" s="57"/>
    </row>
    <row r="17" spans="1:20" ht="12.75">
      <c r="A17" s="43">
        <v>11</v>
      </c>
      <c r="B17" s="20">
        <v>0.2</v>
      </c>
      <c r="C17" s="20">
        <v>4.3</v>
      </c>
      <c r="D17" s="20" t="s">
        <v>26</v>
      </c>
      <c r="E17" s="20">
        <v>0</v>
      </c>
      <c r="F17" s="20"/>
      <c r="G17" s="20"/>
      <c r="H17" s="20"/>
      <c r="I17" s="20"/>
      <c r="J17" s="20"/>
      <c r="K17" s="20"/>
      <c r="L17" s="20"/>
      <c r="M17" s="20"/>
      <c r="N17" s="35">
        <f t="shared" si="0"/>
        <v>4.5</v>
      </c>
      <c r="O17" s="57"/>
      <c r="P17" s="57"/>
      <c r="Q17" s="57"/>
      <c r="R17" s="57"/>
      <c r="S17" s="57"/>
      <c r="T17" s="57"/>
    </row>
    <row r="18" spans="1:20" ht="12.75">
      <c r="A18" s="44">
        <v>12</v>
      </c>
      <c r="B18" s="33">
        <v>0.5</v>
      </c>
      <c r="C18" s="33">
        <v>4.899999999999999</v>
      </c>
      <c r="D18" s="33" t="s">
        <v>26</v>
      </c>
      <c r="E18" s="33" t="s">
        <v>26</v>
      </c>
      <c r="F18" s="33"/>
      <c r="G18" s="33"/>
      <c r="H18" s="33"/>
      <c r="I18" s="33"/>
      <c r="J18" s="33"/>
      <c r="K18" s="33"/>
      <c r="L18" s="33"/>
      <c r="M18" s="33"/>
      <c r="N18" s="46">
        <f t="shared" si="0"/>
        <v>5.399999999999999</v>
      </c>
      <c r="O18" s="57"/>
      <c r="P18" s="57"/>
      <c r="Q18" s="57"/>
      <c r="R18" s="57"/>
      <c r="S18" s="57"/>
      <c r="T18" s="57"/>
    </row>
    <row r="19" spans="1:20" ht="12.75">
      <c r="A19" s="43">
        <v>13</v>
      </c>
      <c r="B19" s="20">
        <v>8.100000000000001</v>
      </c>
      <c r="C19" s="20">
        <v>0.7999999999999999</v>
      </c>
      <c r="D19" s="20">
        <v>1.2</v>
      </c>
      <c r="E19" s="20" t="s">
        <v>26</v>
      </c>
      <c r="F19" s="20"/>
      <c r="G19" s="20"/>
      <c r="H19" s="20"/>
      <c r="I19" s="20"/>
      <c r="J19" s="20"/>
      <c r="K19" s="20"/>
      <c r="L19" s="20"/>
      <c r="M19" s="20"/>
      <c r="N19" s="35">
        <f t="shared" si="0"/>
        <v>10.100000000000001</v>
      </c>
      <c r="O19" s="57"/>
      <c r="P19" s="57"/>
      <c r="Q19" s="57"/>
      <c r="R19" s="57"/>
      <c r="S19" s="57"/>
      <c r="T19" s="57"/>
    </row>
    <row r="20" spans="1:20" ht="12.75">
      <c r="A20" s="44">
        <v>14</v>
      </c>
      <c r="B20" s="33">
        <v>5.500000000000002</v>
      </c>
      <c r="C20" s="33">
        <v>9.699999999999998</v>
      </c>
      <c r="D20" s="33" t="s">
        <v>26</v>
      </c>
      <c r="E20" s="33">
        <v>2.4000000000000004</v>
      </c>
      <c r="F20" s="33"/>
      <c r="G20" s="33"/>
      <c r="H20" s="33"/>
      <c r="I20" s="33"/>
      <c r="J20" s="33"/>
      <c r="K20" s="33"/>
      <c r="L20" s="33"/>
      <c r="M20" s="33"/>
      <c r="N20" s="46">
        <f t="shared" si="0"/>
        <v>17.6</v>
      </c>
      <c r="O20" s="57"/>
      <c r="P20" s="57"/>
      <c r="Q20" s="57"/>
      <c r="R20" s="57"/>
      <c r="S20" s="57"/>
      <c r="T20" s="57"/>
    </row>
    <row r="21" spans="1:20" ht="12.75">
      <c r="A21" s="43">
        <v>15</v>
      </c>
      <c r="B21" s="20">
        <v>7.799999999999995</v>
      </c>
      <c r="C21" s="20">
        <v>4.9</v>
      </c>
      <c r="D21" s="20">
        <v>3.700000000000001</v>
      </c>
      <c r="E21" s="20">
        <v>9.399999999999999</v>
      </c>
      <c r="F21" s="20"/>
      <c r="G21" s="20"/>
      <c r="H21" s="20"/>
      <c r="I21" s="20"/>
      <c r="J21" s="20"/>
      <c r="K21" s="20"/>
      <c r="L21" s="20"/>
      <c r="M21" s="20"/>
      <c r="N21" s="35">
        <f t="shared" si="0"/>
        <v>25.799999999999997</v>
      </c>
      <c r="O21" s="57"/>
      <c r="P21" s="57"/>
      <c r="Q21" s="57"/>
      <c r="R21" s="57"/>
      <c r="S21" s="57"/>
      <c r="T21" s="57"/>
    </row>
    <row r="22" spans="1:20" ht="12.75">
      <c r="A22" s="44">
        <v>16</v>
      </c>
      <c r="B22" s="33">
        <v>0</v>
      </c>
      <c r="C22" s="33">
        <v>2.4000000000000004</v>
      </c>
      <c r="D22" s="33">
        <v>2.2</v>
      </c>
      <c r="E22" s="33">
        <v>9.299999999999997</v>
      </c>
      <c r="F22" s="33"/>
      <c r="G22" s="33"/>
      <c r="H22" s="33"/>
      <c r="I22" s="33"/>
      <c r="J22" s="33"/>
      <c r="K22" s="33"/>
      <c r="L22" s="33"/>
      <c r="M22" s="33"/>
      <c r="N22" s="46">
        <f t="shared" si="0"/>
        <v>13.899999999999999</v>
      </c>
      <c r="O22" s="57"/>
      <c r="P22" s="57"/>
      <c r="Q22" s="57"/>
      <c r="R22" s="57"/>
      <c r="S22" s="57"/>
      <c r="T22" s="57"/>
    </row>
    <row r="23" spans="1:20" ht="12.75">
      <c r="A23" s="43">
        <v>17</v>
      </c>
      <c r="B23" s="20">
        <v>3.1000000000000014</v>
      </c>
      <c r="C23" s="20" t="s">
        <v>26</v>
      </c>
      <c r="D23" s="20" t="s">
        <v>26</v>
      </c>
      <c r="E23" s="20">
        <v>0.7</v>
      </c>
      <c r="F23" s="20"/>
      <c r="G23" s="20"/>
      <c r="H23" s="20"/>
      <c r="I23" s="20"/>
      <c r="J23" s="20"/>
      <c r="K23" s="20"/>
      <c r="L23" s="20"/>
      <c r="M23" s="20"/>
      <c r="N23" s="35">
        <f t="shared" si="0"/>
        <v>3.8000000000000016</v>
      </c>
      <c r="O23" s="57"/>
      <c r="P23" s="57"/>
      <c r="Q23" s="57"/>
      <c r="R23" s="57"/>
      <c r="S23" s="57"/>
      <c r="T23" s="57"/>
    </row>
    <row r="24" spans="1:20" ht="12.75">
      <c r="A24" s="44">
        <v>18</v>
      </c>
      <c r="B24" s="33">
        <v>0</v>
      </c>
      <c r="C24" s="33">
        <v>16.89999999999999</v>
      </c>
      <c r="D24" s="33">
        <v>1</v>
      </c>
      <c r="E24" s="33">
        <v>8.100000000000001</v>
      </c>
      <c r="F24" s="33"/>
      <c r="G24" s="33"/>
      <c r="H24" s="33"/>
      <c r="I24" s="33"/>
      <c r="J24" s="33"/>
      <c r="K24" s="33"/>
      <c r="L24" s="33"/>
      <c r="M24" s="33"/>
      <c r="N24" s="46">
        <f t="shared" si="0"/>
        <v>25.999999999999993</v>
      </c>
      <c r="O24" s="57"/>
      <c r="P24" s="57"/>
      <c r="Q24" s="57"/>
      <c r="R24" s="57"/>
      <c r="S24" s="57"/>
      <c r="T24" s="57"/>
    </row>
    <row r="25" spans="1:20" ht="12.75">
      <c r="A25" s="43">
        <v>19</v>
      </c>
      <c r="B25" s="20" t="s">
        <v>26</v>
      </c>
      <c r="C25" s="20">
        <v>9.599999999999996</v>
      </c>
      <c r="D25" s="20" t="s">
        <v>26</v>
      </c>
      <c r="E25" s="20">
        <v>12.09999999999999</v>
      </c>
      <c r="F25" s="20"/>
      <c r="G25" s="20"/>
      <c r="H25" s="20"/>
      <c r="I25" s="20"/>
      <c r="J25" s="20"/>
      <c r="K25" s="20"/>
      <c r="L25" s="20"/>
      <c r="M25" s="20"/>
      <c r="N25" s="35">
        <f t="shared" si="0"/>
        <v>21.69999999999999</v>
      </c>
      <c r="O25" s="57"/>
      <c r="P25" s="57"/>
      <c r="Q25" s="57"/>
      <c r="R25" s="57"/>
      <c r="S25" s="57"/>
      <c r="T25" s="57"/>
    </row>
    <row r="26" spans="1:20" ht="12.75">
      <c r="A26" s="44">
        <v>20</v>
      </c>
      <c r="B26" s="33" t="s">
        <v>26</v>
      </c>
      <c r="C26" s="33">
        <v>0</v>
      </c>
      <c r="D26" s="33" t="s">
        <v>26</v>
      </c>
      <c r="E26" s="33">
        <v>25.400000000000006</v>
      </c>
      <c r="F26" s="33"/>
      <c r="G26" s="33"/>
      <c r="H26" s="33"/>
      <c r="I26" s="33"/>
      <c r="J26" s="33"/>
      <c r="K26" s="33"/>
      <c r="L26" s="33"/>
      <c r="M26" s="33"/>
      <c r="N26" s="46">
        <f t="shared" si="0"/>
        <v>25.400000000000006</v>
      </c>
      <c r="O26" s="57"/>
      <c r="P26" s="57"/>
      <c r="Q26" s="57"/>
      <c r="R26" s="57"/>
      <c r="S26" s="57"/>
      <c r="T26" s="57"/>
    </row>
    <row r="27" spans="1:20" ht="12.75">
      <c r="A27" s="43">
        <v>21</v>
      </c>
      <c r="B27" s="20">
        <v>1.7999999999999998</v>
      </c>
      <c r="C27" s="20">
        <v>12.900000000000002</v>
      </c>
      <c r="D27" s="20">
        <v>0</v>
      </c>
      <c r="E27" s="20" t="s">
        <v>26</v>
      </c>
      <c r="F27" s="20"/>
      <c r="G27" s="20"/>
      <c r="H27" s="20"/>
      <c r="I27" s="20"/>
      <c r="J27" s="20"/>
      <c r="K27" s="20"/>
      <c r="L27" s="20"/>
      <c r="M27" s="20"/>
      <c r="N27" s="35">
        <f t="shared" si="0"/>
        <v>14.700000000000003</v>
      </c>
      <c r="O27" s="57"/>
      <c r="P27" s="57"/>
      <c r="Q27" s="57"/>
      <c r="R27" s="57"/>
      <c r="S27" s="57"/>
      <c r="T27" s="57"/>
    </row>
    <row r="28" spans="1:20" ht="12.75">
      <c r="A28" s="44">
        <v>22</v>
      </c>
      <c r="B28" s="33">
        <v>13.399999999999999</v>
      </c>
      <c r="C28" s="33">
        <v>1.9000000000000004</v>
      </c>
      <c r="D28" s="33">
        <v>9.799999999999999</v>
      </c>
      <c r="E28" s="33">
        <v>0.1</v>
      </c>
      <c r="F28" s="33"/>
      <c r="G28" s="33"/>
      <c r="H28" s="33"/>
      <c r="I28" s="33"/>
      <c r="J28" s="33"/>
      <c r="K28" s="33"/>
      <c r="L28" s="33"/>
      <c r="M28" s="33"/>
      <c r="N28" s="46">
        <f t="shared" si="0"/>
        <v>25.2</v>
      </c>
      <c r="O28" s="57"/>
      <c r="P28" s="57"/>
      <c r="Q28" s="57"/>
      <c r="R28" s="57"/>
      <c r="S28" s="57"/>
      <c r="T28" s="57"/>
    </row>
    <row r="29" spans="1:20" ht="12.75">
      <c r="A29" s="43">
        <v>23</v>
      </c>
      <c r="B29" s="20">
        <v>8.899999999999999</v>
      </c>
      <c r="C29" s="20" t="s">
        <v>26</v>
      </c>
      <c r="D29" s="20">
        <v>6.499999999999999</v>
      </c>
      <c r="E29" s="20">
        <v>0.7999999999999999</v>
      </c>
      <c r="F29" s="20"/>
      <c r="G29" s="20"/>
      <c r="H29" s="20"/>
      <c r="I29" s="20"/>
      <c r="J29" s="20"/>
      <c r="K29" s="20"/>
      <c r="L29" s="20"/>
      <c r="M29" s="20"/>
      <c r="N29" s="35">
        <f t="shared" si="0"/>
        <v>16.2</v>
      </c>
      <c r="O29" s="57"/>
      <c r="P29" s="57"/>
      <c r="Q29" s="57"/>
      <c r="R29" s="57"/>
      <c r="S29" s="57"/>
      <c r="T29" s="57"/>
    </row>
    <row r="30" spans="1:20" ht="12.75">
      <c r="A30" s="44">
        <v>24</v>
      </c>
      <c r="B30" s="33">
        <v>3.400000000000001</v>
      </c>
      <c r="C30" s="33">
        <v>0</v>
      </c>
      <c r="D30" s="33">
        <v>13.999999999999996</v>
      </c>
      <c r="E30" s="33">
        <v>6.3</v>
      </c>
      <c r="F30" s="33"/>
      <c r="G30" s="33"/>
      <c r="H30" s="33"/>
      <c r="I30" s="33"/>
      <c r="J30" s="33"/>
      <c r="K30" s="33"/>
      <c r="L30" s="33"/>
      <c r="M30" s="33"/>
      <c r="N30" s="46">
        <f t="shared" si="0"/>
        <v>23.7</v>
      </c>
      <c r="O30" s="57"/>
      <c r="P30" s="57"/>
      <c r="Q30" s="57"/>
      <c r="R30" s="57"/>
      <c r="S30" s="57"/>
      <c r="T30" s="57"/>
    </row>
    <row r="31" spans="1:20" ht="12.75">
      <c r="A31" s="43">
        <v>25</v>
      </c>
      <c r="B31" s="20">
        <v>2.400000000000001</v>
      </c>
      <c r="C31" s="20">
        <v>0</v>
      </c>
      <c r="D31" s="20">
        <v>0</v>
      </c>
      <c r="E31" s="20">
        <v>0.7</v>
      </c>
      <c r="F31" s="20"/>
      <c r="G31" s="20"/>
      <c r="H31" s="20"/>
      <c r="I31" s="20"/>
      <c r="J31" s="20"/>
      <c r="K31" s="20"/>
      <c r="L31" s="20"/>
      <c r="M31" s="20"/>
      <c r="N31" s="35">
        <f t="shared" si="0"/>
        <v>3.1000000000000005</v>
      </c>
      <c r="O31" s="57"/>
      <c r="P31" s="57"/>
      <c r="Q31" s="57"/>
      <c r="R31" s="57"/>
      <c r="S31" s="57"/>
      <c r="T31" s="57"/>
    </row>
    <row r="32" spans="1:20" ht="12.75">
      <c r="A32" s="44">
        <v>26</v>
      </c>
      <c r="B32" s="33">
        <v>7.4999999999999964</v>
      </c>
      <c r="C32" s="33" t="s">
        <v>26</v>
      </c>
      <c r="D32" s="33" t="s">
        <v>26</v>
      </c>
      <c r="E32" s="33">
        <v>0</v>
      </c>
      <c r="F32" s="33"/>
      <c r="G32" s="33"/>
      <c r="H32" s="33"/>
      <c r="I32" s="33"/>
      <c r="J32" s="33"/>
      <c r="K32" s="33"/>
      <c r="L32" s="33"/>
      <c r="M32" s="33"/>
      <c r="N32" s="46">
        <f t="shared" si="0"/>
        <v>7.4999999999999964</v>
      </c>
      <c r="O32" s="57"/>
      <c r="P32" s="57"/>
      <c r="Q32" s="57"/>
      <c r="R32" s="57"/>
      <c r="S32" s="57"/>
      <c r="T32" s="57"/>
    </row>
    <row r="33" spans="1:20" ht="12.75">
      <c r="A33" s="43">
        <v>27</v>
      </c>
      <c r="B33" s="20" t="s">
        <v>26</v>
      </c>
      <c r="C33" s="20" t="s">
        <v>26</v>
      </c>
      <c r="D33" s="20">
        <v>10.5</v>
      </c>
      <c r="E33" s="20" t="s">
        <v>26</v>
      </c>
      <c r="F33" s="20"/>
      <c r="G33" s="20"/>
      <c r="H33" s="20"/>
      <c r="I33" s="20"/>
      <c r="J33" s="20"/>
      <c r="K33" s="20"/>
      <c r="L33" s="20"/>
      <c r="M33" s="20"/>
      <c r="N33" s="35">
        <f t="shared" si="0"/>
        <v>10.5</v>
      </c>
      <c r="O33" s="57"/>
      <c r="P33" s="57"/>
      <c r="Q33" s="57"/>
      <c r="R33" s="57"/>
      <c r="S33" s="57"/>
      <c r="T33" s="57"/>
    </row>
    <row r="34" spans="1:20" ht="12.75">
      <c r="A34" s="44">
        <v>28</v>
      </c>
      <c r="B34" s="33" t="s">
        <v>26</v>
      </c>
      <c r="C34" s="76" t="s">
        <v>26</v>
      </c>
      <c r="D34" s="33">
        <v>1.4000000000000001</v>
      </c>
      <c r="E34" s="33">
        <v>0</v>
      </c>
      <c r="F34" s="33"/>
      <c r="G34" s="33"/>
      <c r="H34" s="33"/>
      <c r="I34" s="33"/>
      <c r="J34" s="33"/>
      <c r="K34" s="33"/>
      <c r="L34" s="33"/>
      <c r="M34" s="33"/>
      <c r="N34" s="46">
        <f t="shared" si="0"/>
        <v>1.4000000000000001</v>
      </c>
      <c r="O34" s="57"/>
      <c r="P34" s="57"/>
      <c r="Q34" s="57"/>
      <c r="R34" s="57"/>
      <c r="S34" s="57"/>
      <c r="T34" s="57"/>
    </row>
    <row r="35" spans="1:20" ht="12.75">
      <c r="A35" s="43">
        <v>29</v>
      </c>
      <c r="B35" s="20" t="s">
        <v>26</v>
      </c>
      <c r="C35" s="74" t="s">
        <v>26</v>
      </c>
      <c r="D35" s="20">
        <v>1.1</v>
      </c>
      <c r="E35" s="20" t="s">
        <v>26</v>
      </c>
      <c r="F35" s="20"/>
      <c r="G35" s="20"/>
      <c r="H35" s="20"/>
      <c r="I35" s="20"/>
      <c r="J35" s="20"/>
      <c r="K35" s="20"/>
      <c r="L35" s="20"/>
      <c r="M35" s="20"/>
      <c r="N35" s="35">
        <f t="shared" si="0"/>
        <v>1.1</v>
      </c>
      <c r="O35" s="57"/>
      <c r="P35" s="57"/>
      <c r="Q35" s="57"/>
      <c r="R35" s="57"/>
      <c r="S35" s="57"/>
      <c r="T35" s="57"/>
    </row>
    <row r="36" spans="1:20" ht="12.75">
      <c r="A36" s="44">
        <v>30</v>
      </c>
      <c r="B36" s="33">
        <v>1</v>
      </c>
      <c r="C36" s="47"/>
      <c r="D36" s="33">
        <v>1.0999999999999999</v>
      </c>
      <c r="E36" s="33" t="s">
        <v>26</v>
      </c>
      <c r="F36" s="33"/>
      <c r="G36" s="33"/>
      <c r="H36" s="33"/>
      <c r="I36" s="33"/>
      <c r="J36" s="76"/>
      <c r="K36" s="33"/>
      <c r="L36" s="33"/>
      <c r="M36" s="33"/>
      <c r="N36" s="46">
        <f t="shared" si="0"/>
        <v>2.0999999999999996</v>
      </c>
      <c r="O36" s="57"/>
      <c r="P36" s="57"/>
      <c r="Q36" s="57"/>
      <c r="R36" s="57"/>
      <c r="S36" s="57"/>
      <c r="T36" s="57"/>
    </row>
    <row r="37" spans="1:20" ht="12.75">
      <c r="A37" s="43">
        <v>31</v>
      </c>
      <c r="B37" s="20">
        <v>6.4</v>
      </c>
      <c r="C37" s="47"/>
      <c r="D37" s="20">
        <v>3.4</v>
      </c>
      <c r="E37" s="47"/>
      <c r="F37" s="74"/>
      <c r="G37" s="47"/>
      <c r="H37" s="20"/>
      <c r="I37" s="74"/>
      <c r="J37" s="47"/>
      <c r="K37" s="33"/>
      <c r="L37" s="47"/>
      <c r="M37" s="33"/>
      <c r="N37" s="35">
        <f t="shared" si="0"/>
        <v>9.8</v>
      </c>
      <c r="O37" s="57"/>
      <c r="P37" s="57"/>
      <c r="Q37" s="57"/>
      <c r="R37" s="57"/>
      <c r="S37" s="57"/>
      <c r="T37" s="57"/>
    </row>
    <row r="38" spans="1:20" ht="12.75">
      <c r="A38" s="49" t="s">
        <v>6</v>
      </c>
      <c r="B38" s="13">
        <f aca="true" t="shared" si="1" ref="B38:M38">SUM(B7:B37)</f>
        <v>127.80000000000001</v>
      </c>
      <c r="C38" s="13">
        <f t="shared" si="1"/>
        <v>144.7</v>
      </c>
      <c r="D38" s="13">
        <f t="shared" si="1"/>
        <v>61.69999999999999</v>
      </c>
      <c r="E38" s="13">
        <f t="shared" si="1"/>
        <v>101.29999999999998</v>
      </c>
      <c r="F38" s="13">
        <f t="shared" si="1"/>
        <v>0</v>
      </c>
      <c r="G38" s="13">
        <f t="shared" si="1"/>
        <v>0</v>
      </c>
      <c r="H38" s="13">
        <f t="shared" si="1"/>
        <v>0</v>
      </c>
      <c r="I38" s="13">
        <f t="shared" si="1"/>
        <v>0</v>
      </c>
      <c r="J38" s="13">
        <f t="shared" si="1"/>
        <v>0</v>
      </c>
      <c r="K38" s="13">
        <f t="shared" si="1"/>
        <v>0</v>
      </c>
      <c r="L38" s="13">
        <f t="shared" si="1"/>
        <v>0</v>
      </c>
      <c r="M38" s="40">
        <f t="shared" si="1"/>
        <v>0</v>
      </c>
      <c r="N38" s="36">
        <f t="shared" si="0"/>
        <v>435.5</v>
      </c>
      <c r="O38" s="57"/>
      <c r="P38" s="57"/>
      <c r="Q38" s="57"/>
      <c r="R38" s="57"/>
      <c r="S38" s="57"/>
      <c r="T38" s="57"/>
    </row>
    <row r="39" spans="1:20" ht="12.75">
      <c r="A39" s="48" t="s">
        <v>7</v>
      </c>
      <c r="B39" s="11">
        <v>116.6</v>
      </c>
      <c r="C39" s="11">
        <v>89</v>
      </c>
      <c r="D39" s="11">
        <v>85.6</v>
      </c>
      <c r="E39" s="11">
        <v>56</v>
      </c>
      <c r="F39" s="11">
        <v>69.4</v>
      </c>
      <c r="G39" s="11">
        <v>70.6</v>
      </c>
      <c r="H39" s="11">
        <v>92.9</v>
      </c>
      <c r="I39" s="11">
        <v>84.2</v>
      </c>
      <c r="J39" s="11">
        <v>82.7</v>
      </c>
      <c r="K39" s="11">
        <v>87.1</v>
      </c>
      <c r="L39" s="11">
        <v>98.5</v>
      </c>
      <c r="M39" s="39">
        <v>114.3</v>
      </c>
      <c r="N39" s="37">
        <f>SUM(B39:M39)</f>
        <v>1046.9</v>
      </c>
      <c r="O39" s="57"/>
      <c r="P39" s="57"/>
      <c r="Q39" s="57"/>
      <c r="R39" s="57"/>
      <c r="S39" s="57"/>
      <c r="T39" s="57"/>
    </row>
    <row r="40" spans="1:20" ht="12.75">
      <c r="A40" s="48" t="s">
        <v>8</v>
      </c>
      <c r="B40" s="29">
        <f aca="true" t="shared" si="2" ref="B40:N40">B38*100/B39</f>
        <v>109.60548885077189</v>
      </c>
      <c r="C40" s="29">
        <f t="shared" si="2"/>
        <v>162.58426966292132</v>
      </c>
      <c r="D40" s="29">
        <f t="shared" si="2"/>
        <v>72.07943925233644</v>
      </c>
      <c r="E40" s="29">
        <f t="shared" si="2"/>
        <v>180.8928571428571</v>
      </c>
      <c r="F40" s="29">
        <f t="shared" si="2"/>
        <v>0</v>
      </c>
      <c r="G40" s="29">
        <f t="shared" si="2"/>
        <v>0</v>
      </c>
      <c r="H40" s="29">
        <f t="shared" si="2"/>
        <v>0</v>
      </c>
      <c r="I40" s="29">
        <f t="shared" si="2"/>
        <v>0</v>
      </c>
      <c r="J40" s="29">
        <f t="shared" si="2"/>
        <v>0</v>
      </c>
      <c r="K40" s="29">
        <f t="shared" si="2"/>
        <v>0</v>
      </c>
      <c r="L40" s="29">
        <f t="shared" si="2"/>
        <v>0</v>
      </c>
      <c r="M40" s="41">
        <f t="shared" si="2"/>
        <v>0</v>
      </c>
      <c r="N40" s="38">
        <f t="shared" si="2"/>
        <v>41.59900659088738</v>
      </c>
      <c r="O40" s="57"/>
      <c r="P40" s="57"/>
      <c r="Q40" s="57"/>
      <c r="R40" s="57"/>
      <c r="S40" s="57"/>
      <c r="T40" s="57"/>
    </row>
    <row r="41" spans="1:20" ht="12.75">
      <c r="A41" s="50" t="s">
        <v>9</v>
      </c>
      <c r="B41" s="11">
        <f aca="true" t="shared" si="3" ref="B41:M41">MAX(B7:B37)</f>
        <v>18.699999999999996</v>
      </c>
      <c r="C41" s="11">
        <f t="shared" si="3"/>
        <v>21.89999999999999</v>
      </c>
      <c r="D41" s="11">
        <f t="shared" si="3"/>
        <v>13.999999999999996</v>
      </c>
      <c r="E41" s="11">
        <f t="shared" si="3"/>
        <v>25.400000000000006</v>
      </c>
      <c r="F41" s="11">
        <f t="shared" si="3"/>
        <v>0</v>
      </c>
      <c r="G41" s="11">
        <f t="shared" si="3"/>
        <v>0</v>
      </c>
      <c r="H41" s="11">
        <f t="shared" si="3"/>
        <v>0</v>
      </c>
      <c r="I41" s="11">
        <f t="shared" si="3"/>
        <v>0</v>
      </c>
      <c r="J41" s="11">
        <f t="shared" si="3"/>
        <v>0</v>
      </c>
      <c r="K41" s="11">
        <f t="shared" si="3"/>
        <v>0</v>
      </c>
      <c r="L41" s="11">
        <f t="shared" si="3"/>
        <v>0</v>
      </c>
      <c r="M41" s="39">
        <f t="shared" si="3"/>
        <v>0</v>
      </c>
      <c r="N41" s="37">
        <f>MAX(B41:M41)</f>
        <v>25.400000000000006</v>
      </c>
      <c r="O41" s="57"/>
      <c r="P41" s="57"/>
      <c r="Q41" s="57"/>
      <c r="R41" s="57"/>
      <c r="S41" s="57"/>
      <c r="T41" s="57"/>
    </row>
    <row r="42" spans="1:20" ht="12.75">
      <c r="A42" s="48" t="s">
        <v>31</v>
      </c>
      <c r="B42" s="12">
        <f aca="true" t="shared" si="4" ref="B42:M42">COUNTIF(B$7:B$37,"&gt;=0,1")</f>
        <v>21</v>
      </c>
      <c r="C42" s="12">
        <f t="shared" si="4"/>
        <v>20</v>
      </c>
      <c r="D42" s="12">
        <f t="shared" si="4"/>
        <v>14</v>
      </c>
      <c r="E42" s="12">
        <f t="shared" si="4"/>
        <v>18</v>
      </c>
      <c r="F42" s="12">
        <f t="shared" si="4"/>
        <v>0</v>
      </c>
      <c r="G42" s="12">
        <f t="shared" si="4"/>
        <v>0</v>
      </c>
      <c r="H42" s="12">
        <f t="shared" si="4"/>
        <v>0</v>
      </c>
      <c r="I42" s="12">
        <f t="shared" si="4"/>
        <v>0</v>
      </c>
      <c r="J42" s="12">
        <f t="shared" si="4"/>
        <v>0</v>
      </c>
      <c r="K42" s="12">
        <f t="shared" si="4"/>
        <v>0</v>
      </c>
      <c r="L42" s="12">
        <f t="shared" si="4"/>
        <v>0</v>
      </c>
      <c r="M42" s="51">
        <f t="shared" si="4"/>
        <v>0</v>
      </c>
      <c r="N42" s="52">
        <f>SUM(B42:M42)</f>
        <v>73</v>
      </c>
      <c r="O42" s="57"/>
      <c r="P42" s="57"/>
      <c r="Q42" s="57"/>
      <c r="R42" s="57"/>
      <c r="S42" s="57"/>
      <c r="T42" s="57"/>
    </row>
    <row r="43" spans="1:20" ht="12.75">
      <c r="A43" s="48" t="s">
        <v>32</v>
      </c>
      <c r="B43" s="12">
        <f aca="true" t="shared" si="5" ref="B43:M43">COUNTIF(B$7:B$37,"&gt;=1,0")</f>
        <v>18</v>
      </c>
      <c r="C43" s="12">
        <f t="shared" si="5"/>
        <v>16</v>
      </c>
      <c r="D43" s="12">
        <f t="shared" si="5"/>
        <v>13</v>
      </c>
      <c r="E43" s="12">
        <f t="shared" si="5"/>
        <v>13</v>
      </c>
      <c r="F43" s="12">
        <f t="shared" si="5"/>
        <v>0</v>
      </c>
      <c r="G43" s="12">
        <f t="shared" si="5"/>
        <v>0</v>
      </c>
      <c r="H43" s="12">
        <f t="shared" si="5"/>
        <v>0</v>
      </c>
      <c r="I43" s="12">
        <f t="shared" si="5"/>
        <v>0</v>
      </c>
      <c r="J43" s="12">
        <f t="shared" si="5"/>
        <v>0</v>
      </c>
      <c r="K43" s="12">
        <f t="shared" si="5"/>
        <v>0</v>
      </c>
      <c r="L43" s="12">
        <f t="shared" si="5"/>
        <v>0</v>
      </c>
      <c r="M43" s="51">
        <f t="shared" si="5"/>
        <v>0</v>
      </c>
      <c r="N43" s="52">
        <f>SUM(B43:M43)</f>
        <v>60</v>
      </c>
      <c r="O43" s="57"/>
      <c r="P43" s="57"/>
      <c r="Q43" s="57"/>
      <c r="R43" s="57"/>
      <c r="S43" s="57"/>
      <c r="T43" s="57"/>
    </row>
    <row r="44" spans="1:20" ht="12.75">
      <c r="A44" s="48" t="s">
        <v>33</v>
      </c>
      <c r="B44" s="12">
        <f aca="true" t="shared" si="6" ref="B44:M44">COUNTIF(B$7:B$37,"&gt;=5,0")</f>
        <v>11</v>
      </c>
      <c r="C44" s="12">
        <f t="shared" si="6"/>
        <v>8</v>
      </c>
      <c r="D44" s="12">
        <f t="shared" si="6"/>
        <v>5</v>
      </c>
      <c r="E44" s="12">
        <f t="shared" si="6"/>
        <v>9</v>
      </c>
      <c r="F44" s="12">
        <f t="shared" si="6"/>
        <v>0</v>
      </c>
      <c r="G44" s="12">
        <f t="shared" si="6"/>
        <v>0</v>
      </c>
      <c r="H44" s="12">
        <f t="shared" si="6"/>
        <v>0</v>
      </c>
      <c r="I44" s="12">
        <f t="shared" si="6"/>
        <v>0</v>
      </c>
      <c r="J44" s="12">
        <f t="shared" si="6"/>
        <v>0</v>
      </c>
      <c r="K44" s="12">
        <f t="shared" si="6"/>
        <v>0</v>
      </c>
      <c r="L44" s="12">
        <f t="shared" si="6"/>
        <v>0</v>
      </c>
      <c r="M44" s="51">
        <f t="shared" si="6"/>
        <v>0</v>
      </c>
      <c r="N44" s="52">
        <f>SUM(B44:M44)</f>
        <v>33</v>
      </c>
      <c r="O44" s="57"/>
      <c r="P44" s="57"/>
      <c r="Q44" s="57"/>
      <c r="R44" s="57"/>
      <c r="S44" s="57"/>
      <c r="T44" s="57"/>
    </row>
    <row r="45" spans="1:20" ht="12.75">
      <c r="A45" s="48" t="s">
        <v>34</v>
      </c>
      <c r="B45" s="12">
        <f aca="true" t="shared" si="7" ref="B45:M45">COUNTIF(B$7:B$37,"&gt;=10,0")</f>
        <v>4</v>
      </c>
      <c r="C45" s="12">
        <f t="shared" si="7"/>
        <v>6</v>
      </c>
      <c r="D45" s="12">
        <f t="shared" si="7"/>
        <v>2</v>
      </c>
      <c r="E45" s="12">
        <f t="shared" si="7"/>
        <v>2</v>
      </c>
      <c r="F45" s="12">
        <f t="shared" si="7"/>
        <v>0</v>
      </c>
      <c r="G45" s="12">
        <f t="shared" si="7"/>
        <v>0</v>
      </c>
      <c r="H45" s="12">
        <f t="shared" si="7"/>
        <v>0</v>
      </c>
      <c r="I45" s="12">
        <f t="shared" si="7"/>
        <v>0</v>
      </c>
      <c r="J45" s="12">
        <f t="shared" si="7"/>
        <v>0</v>
      </c>
      <c r="K45" s="12">
        <f t="shared" si="7"/>
        <v>0</v>
      </c>
      <c r="L45" s="12">
        <f t="shared" si="7"/>
        <v>0</v>
      </c>
      <c r="M45" s="51">
        <f t="shared" si="7"/>
        <v>0</v>
      </c>
      <c r="N45" s="52">
        <f>SUM(B45:M45)</f>
        <v>14</v>
      </c>
      <c r="O45" s="57"/>
      <c r="P45" s="57"/>
      <c r="Q45" s="57"/>
      <c r="R45" s="57"/>
      <c r="S45" s="57"/>
      <c r="T45" s="57"/>
    </row>
    <row r="46" spans="1:20" ht="12.75">
      <c r="A46" s="48" t="s">
        <v>35</v>
      </c>
      <c r="B46" s="12">
        <f aca="true" t="shared" si="8" ref="B46:M46">COUNTIF(B$7:B$37,"&gt;=20,0")</f>
        <v>0</v>
      </c>
      <c r="C46" s="12">
        <f t="shared" si="8"/>
        <v>1</v>
      </c>
      <c r="D46" s="12">
        <f t="shared" si="8"/>
        <v>0</v>
      </c>
      <c r="E46" s="12">
        <f t="shared" si="8"/>
        <v>1</v>
      </c>
      <c r="F46" s="12">
        <f t="shared" si="8"/>
        <v>0</v>
      </c>
      <c r="G46" s="12">
        <f t="shared" si="8"/>
        <v>0</v>
      </c>
      <c r="H46" s="12">
        <f t="shared" si="8"/>
        <v>0</v>
      </c>
      <c r="I46" s="12">
        <f t="shared" si="8"/>
        <v>0</v>
      </c>
      <c r="J46" s="12">
        <f t="shared" si="8"/>
        <v>0</v>
      </c>
      <c r="K46" s="12">
        <f t="shared" si="8"/>
        <v>0</v>
      </c>
      <c r="L46" s="12">
        <f t="shared" si="8"/>
        <v>0</v>
      </c>
      <c r="M46" s="51">
        <f t="shared" si="8"/>
        <v>0</v>
      </c>
      <c r="N46" s="52">
        <f>SUM(B46:M46)</f>
        <v>2</v>
      </c>
      <c r="O46" s="57"/>
      <c r="P46" s="57"/>
      <c r="Q46" s="57"/>
      <c r="R46" s="57"/>
      <c r="S46" s="57"/>
      <c r="T46" s="57"/>
    </row>
    <row r="47" spans="1:20" ht="12.75">
      <c r="A47" s="67"/>
      <c r="B47" s="6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</row>
    <row r="48" spans="1:20" ht="12.75">
      <c r="A48" s="67"/>
      <c r="B48" s="6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</row>
    <row r="49" spans="1:20" ht="12.75">
      <c r="A49" s="67"/>
      <c r="B49" s="6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</row>
    <row r="50" spans="1:20" ht="12.75">
      <c r="A50" s="67"/>
      <c r="B50" s="6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</row>
    <row r="51" spans="1:20" ht="12.75">
      <c r="A51" s="67"/>
      <c r="B51" s="6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</row>
    <row r="52" spans="1:20" ht="12.75">
      <c r="A52" s="67"/>
      <c r="B52" s="6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20" ht="12.75">
      <c r="A53" s="67"/>
      <c r="B53" s="6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</row>
    <row r="54" spans="1:20" ht="12.75">
      <c r="A54" s="67"/>
      <c r="B54" s="6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</row>
    <row r="55" spans="1:20" ht="12.75">
      <c r="A55" s="67"/>
      <c r="B55" s="6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</row>
    <row r="56" spans="1:20" ht="12.75">
      <c r="A56" s="67"/>
      <c r="B56" s="6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</row>
    <row r="57" spans="1:20" ht="12.75">
      <c r="A57" s="67"/>
      <c r="B57" s="6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</row>
    <row r="58" spans="1:20" ht="12.75">
      <c r="A58" s="67"/>
      <c r="B58" s="6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</row>
    <row r="59" spans="1:20" ht="12.75">
      <c r="A59" s="67"/>
      <c r="B59" s="6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</row>
  </sheetData>
  <sheetProtection/>
  <mergeCells count="1">
    <mergeCell ref="C1:F1"/>
  </mergeCells>
  <conditionalFormatting sqref="N7:N37">
    <cfRule type="expression" priority="11" dxfId="205" stopIfTrue="1">
      <formula>N7=MAX(N$7:N$37)</formula>
    </cfRule>
  </conditionalFormatting>
  <conditionalFormatting sqref="B7:M7 B9:M9 B11:M11 B13:M13 B15:M15 B17:M17 B19:M19 B21:M21 B23:M23 B25:M25 B27:M27 B29:M29 B31:M31 B33:M33 D35:M35 B37 B35 H37">
    <cfRule type="expression" priority="12" dxfId="19" stopIfTrue="1">
      <formula>B7=""</formula>
    </cfRule>
    <cfRule type="expression" priority="13" dxfId="16" stopIfTrue="1">
      <formula>B7&gt;=$O$3</formula>
    </cfRule>
  </conditionalFormatting>
  <conditionalFormatting sqref="B8:M8 B10:M10 B12:M12 B14:M14 B16:M16 B18:M18 B20:M20 B22:M22 B24:M24 B26:M26 B28:M28 B30:M30 B32:M32 B36 B34:M34 D36:M36">
    <cfRule type="expression" priority="14" dxfId="17" stopIfTrue="1">
      <formula>B8=""</formula>
    </cfRule>
    <cfRule type="expression" priority="15" dxfId="16" stopIfTrue="1">
      <formula>B8&gt;=$O$3</formula>
    </cfRule>
  </conditionalFormatting>
  <conditionalFormatting sqref="L37 E37 G37 J37 C35:C37">
    <cfRule type="expression" priority="16" dxfId="206" stopIfTrue="1">
      <formula>C35=MAX(C$7:C$37)</formula>
    </cfRule>
    <cfRule type="expression" priority="17" dxfId="207" stopIfTrue="1">
      <formula>C35=MIN(C$7:C$37)</formula>
    </cfRule>
  </conditionalFormatting>
  <conditionalFormatting sqref="F37">
    <cfRule type="expression" priority="9" dxfId="206" stopIfTrue="1">
      <formula>F37=MAX(F$7:F$37)</formula>
    </cfRule>
    <cfRule type="expression" priority="10" dxfId="207" stopIfTrue="1">
      <formula>F37=MIN(F$7:F$37)</formula>
    </cfRule>
  </conditionalFormatting>
  <conditionalFormatting sqref="I37">
    <cfRule type="expression" priority="7" dxfId="206" stopIfTrue="1">
      <formula>I37=MAX(I$7:I$37)</formula>
    </cfRule>
    <cfRule type="expression" priority="8" dxfId="207" stopIfTrue="1">
      <formula>I37=MIN(I$7:I$37)</formula>
    </cfRule>
  </conditionalFormatting>
  <conditionalFormatting sqref="K37">
    <cfRule type="expression" priority="5" dxfId="17" stopIfTrue="1">
      <formula>K37=""</formula>
    </cfRule>
    <cfRule type="expression" priority="6" dxfId="16" stopIfTrue="1">
      <formula>K37&gt;=$O$3</formula>
    </cfRule>
  </conditionalFormatting>
  <conditionalFormatting sqref="M37">
    <cfRule type="expression" priority="3" dxfId="17" stopIfTrue="1">
      <formula>M37=""</formula>
    </cfRule>
    <cfRule type="expression" priority="4" dxfId="16" stopIfTrue="1">
      <formula>M37&gt;=$O$3</formula>
    </cfRule>
  </conditionalFormatting>
  <conditionalFormatting sqref="D37">
    <cfRule type="expression" priority="1" dxfId="19" stopIfTrue="1">
      <formula>D37=""</formula>
    </cfRule>
    <cfRule type="expression" priority="2" dxfId="16" stopIfTrue="1">
      <formula>D37&gt;=$O$3</formula>
    </cfRule>
  </conditionalFormatting>
  <printOptions horizontalCentered="1" verticalCentered="1"/>
  <pageMargins left="0.5905511811023623" right="0.3937007874015748" top="0.3937007874015748" bottom="0" header="0.5118110236220472" footer="0.5118110236220472"/>
  <pageSetup horizontalDpi="300" verticalDpi="300" orientation="landscape" paperSize="9" scale="93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6"/>
  <dimension ref="A1:T59"/>
  <sheetViews>
    <sheetView showGridLines="0" showRowColHeader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37" sqref="K37"/>
    </sheetView>
  </sheetViews>
  <sheetFormatPr defaultColWidth="12" defaultRowHeight="12.75"/>
  <cols>
    <col min="1" max="1" width="16.33203125" style="1" customWidth="1"/>
    <col min="2" max="2" width="9.83203125" style="1" customWidth="1"/>
    <col min="3" max="3" width="9.5" style="0" customWidth="1"/>
    <col min="4" max="4" width="9.16015625" style="0" customWidth="1"/>
    <col min="5" max="5" width="8.83203125" style="0" customWidth="1"/>
    <col min="6" max="6" width="9.5" style="0" customWidth="1"/>
    <col min="7" max="7" width="8.5" style="0" customWidth="1"/>
    <col min="8" max="8" width="9.16015625" style="0" customWidth="1"/>
    <col min="9" max="9" width="9" style="0" customWidth="1"/>
    <col min="10" max="10" width="10.66015625" style="0" customWidth="1"/>
    <col min="11" max="11" width="9.83203125" style="0" customWidth="1"/>
    <col min="12" max="12" width="10.83203125" style="0" customWidth="1"/>
    <col min="13" max="13" width="10.33203125" style="0" customWidth="1"/>
    <col min="14" max="14" width="9" style="0" customWidth="1"/>
    <col min="15" max="15" width="15.33203125" style="0" customWidth="1"/>
  </cols>
  <sheetData>
    <row r="1" spans="1:20" ht="16.5" thickTop="1">
      <c r="A1" s="58"/>
      <c r="B1" s="59"/>
      <c r="C1" s="77" t="s">
        <v>0</v>
      </c>
      <c r="D1" s="77"/>
      <c r="E1" s="77"/>
      <c r="F1" s="77"/>
      <c r="G1" s="60">
        <v>2015</v>
      </c>
      <c r="H1" s="61"/>
      <c r="I1" s="61" t="s">
        <v>1</v>
      </c>
      <c r="J1" s="62"/>
      <c r="K1" s="57"/>
      <c r="L1" s="57"/>
      <c r="M1" s="57"/>
      <c r="N1" s="57"/>
      <c r="O1" s="73">
        <v>0</v>
      </c>
      <c r="P1" s="57"/>
      <c r="Q1" s="57"/>
      <c r="R1" s="57"/>
      <c r="S1" s="57"/>
      <c r="T1" s="57"/>
    </row>
    <row r="2" spans="1:20" ht="16.5" thickBot="1">
      <c r="A2" s="58"/>
      <c r="B2" s="63"/>
      <c r="C2" s="64"/>
      <c r="D2" s="64" t="s">
        <v>2</v>
      </c>
      <c r="E2" s="64"/>
      <c r="F2" s="64"/>
      <c r="G2" s="64"/>
      <c r="H2" s="64"/>
      <c r="I2" s="64"/>
      <c r="J2" s="65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16.5" thickTop="1">
      <c r="A3" s="58"/>
      <c r="B3" s="66" t="s">
        <v>29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72">
        <f>(100-O1)/10</f>
        <v>10</v>
      </c>
      <c r="P3" s="57"/>
      <c r="Q3" s="57"/>
      <c r="R3" s="57"/>
      <c r="S3" s="57"/>
      <c r="T3" s="57"/>
    </row>
    <row r="4" spans="1:20" ht="12.75">
      <c r="A4" s="67"/>
      <c r="B4" s="68" t="s">
        <v>28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ht="12.75">
      <c r="A5" s="70" t="s">
        <v>3</v>
      </c>
      <c r="B5" s="71">
        <v>1</v>
      </c>
      <c r="C5" s="71">
        <v>32</v>
      </c>
      <c r="D5" s="71">
        <v>61</v>
      </c>
      <c r="E5" s="71">
        <v>92</v>
      </c>
      <c r="F5" s="71">
        <v>122</v>
      </c>
      <c r="G5" s="71">
        <v>153</v>
      </c>
      <c r="H5" s="71">
        <v>183</v>
      </c>
      <c r="I5" s="71">
        <v>214</v>
      </c>
      <c r="J5" s="71">
        <v>245</v>
      </c>
      <c r="K5" s="71">
        <v>275</v>
      </c>
      <c r="L5" s="71">
        <v>306</v>
      </c>
      <c r="M5" s="71">
        <v>336</v>
      </c>
      <c r="N5" s="70" t="s">
        <v>4</v>
      </c>
      <c r="O5" s="57"/>
      <c r="P5" s="57"/>
      <c r="Q5" s="57"/>
      <c r="R5" s="57"/>
      <c r="S5" s="57"/>
      <c r="T5" s="57"/>
    </row>
    <row r="6" spans="1:20" ht="6.75" customHeight="1">
      <c r="A6" s="69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7"/>
      <c r="O6" s="57"/>
      <c r="P6" s="57"/>
      <c r="Q6" s="57"/>
      <c r="R6" s="57"/>
      <c r="S6" s="57"/>
      <c r="T6" s="57"/>
    </row>
    <row r="7" spans="1:20" ht="12.75">
      <c r="A7" s="43">
        <v>1</v>
      </c>
      <c r="B7" s="20">
        <v>4.2</v>
      </c>
      <c r="C7" s="20">
        <v>0.7</v>
      </c>
      <c r="D7" s="20">
        <v>3.7</v>
      </c>
      <c r="E7" s="20">
        <v>23.8</v>
      </c>
      <c r="F7" s="20">
        <v>0</v>
      </c>
      <c r="G7" s="20" t="s">
        <v>26</v>
      </c>
      <c r="H7" s="20" t="s">
        <v>26</v>
      </c>
      <c r="I7" s="20" t="s">
        <v>26</v>
      </c>
      <c r="J7" s="20">
        <v>18.8</v>
      </c>
      <c r="K7" s="20" t="s">
        <v>26</v>
      </c>
      <c r="L7" s="20" t="s">
        <v>26</v>
      </c>
      <c r="M7" s="20">
        <v>4.4</v>
      </c>
      <c r="N7" s="35">
        <f aca="true" t="shared" si="0" ref="N7:N38">SUM(B7:M7)</f>
        <v>55.6</v>
      </c>
      <c r="O7" s="57"/>
      <c r="P7" s="57"/>
      <c r="Q7" s="57"/>
      <c r="R7" s="57"/>
      <c r="S7" s="57"/>
      <c r="T7" s="57"/>
    </row>
    <row r="8" spans="1:20" ht="12.75">
      <c r="A8" s="44">
        <v>2</v>
      </c>
      <c r="B8" s="33">
        <v>5.1</v>
      </c>
      <c r="C8" s="33">
        <v>4.1</v>
      </c>
      <c r="D8" s="33">
        <v>4.9</v>
      </c>
      <c r="E8" s="33">
        <v>4.3</v>
      </c>
      <c r="F8" s="33" t="s">
        <v>26</v>
      </c>
      <c r="G8" s="33">
        <v>0.8</v>
      </c>
      <c r="H8" s="33">
        <v>1.9</v>
      </c>
      <c r="I8" s="33" t="s">
        <v>26</v>
      </c>
      <c r="J8" s="33">
        <v>0</v>
      </c>
      <c r="K8" s="33" t="s">
        <v>26</v>
      </c>
      <c r="L8" s="33" t="s">
        <v>26</v>
      </c>
      <c r="M8" s="33" t="s">
        <v>26</v>
      </c>
      <c r="N8" s="46">
        <f t="shared" si="0"/>
        <v>21.099999999999998</v>
      </c>
      <c r="O8" s="57"/>
      <c r="P8" s="57"/>
      <c r="Q8" s="57"/>
      <c r="R8" s="57"/>
      <c r="S8" s="57"/>
      <c r="T8" s="57"/>
    </row>
    <row r="9" spans="1:20" ht="12.75">
      <c r="A9" s="43">
        <v>3</v>
      </c>
      <c r="B9" s="20">
        <v>3.8</v>
      </c>
      <c r="C9" s="20">
        <v>0.2</v>
      </c>
      <c r="D9" s="20">
        <v>5.5</v>
      </c>
      <c r="E9" s="20">
        <v>0</v>
      </c>
      <c r="F9" s="20">
        <v>6.4</v>
      </c>
      <c r="G9" s="20">
        <v>0.3</v>
      </c>
      <c r="H9" s="20" t="s">
        <v>26</v>
      </c>
      <c r="I9" s="20" t="s">
        <v>26</v>
      </c>
      <c r="J9" s="20">
        <v>0</v>
      </c>
      <c r="K9" s="20" t="s">
        <v>26</v>
      </c>
      <c r="L9" s="20" t="s">
        <v>26</v>
      </c>
      <c r="M9" s="20">
        <v>0.6</v>
      </c>
      <c r="N9" s="35">
        <f t="shared" si="0"/>
        <v>16.8</v>
      </c>
      <c r="O9" s="57"/>
      <c r="P9" s="57"/>
      <c r="Q9" s="57"/>
      <c r="R9" s="57"/>
      <c r="S9" s="57"/>
      <c r="T9" s="57"/>
    </row>
    <row r="10" spans="1:20" ht="12.75">
      <c r="A10" s="44">
        <v>4</v>
      </c>
      <c r="B10" s="33">
        <v>0.6</v>
      </c>
      <c r="C10" s="33" t="s">
        <v>26</v>
      </c>
      <c r="D10" s="33">
        <v>5.8</v>
      </c>
      <c r="E10" s="33">
        <v>0</v>
      </c>
      <c r="F10" s="33">
        <v>1.2</v>
      </c>
      <c r="G10" s="33" t="s">
        <v>26</v>
      </c>
      <c r="H10" s="33" t="s">
        <v>26</v>
      </c>
      <c r="I10" s="33">
        <v>2.8</v>
      </c>
      <c r="J10" s="33">
        <v>3.4</v>
      </c>
      <c r="K10" s="33" t="s">
        <v>26</v>
      </c>
      <c r="L10" s="33">
        <v>0</v>
      </c>
      <c r="M10" s="33">
        <v>5</v>
      </c>
      <c r="N10" s="46">
        <f t="shared" si="0"/>
        <v>18.799999999999997</v>
      </c>
      <c r="O10" s="57"/>
      <c r="P10" s="57"/>
      <c r="Q10" s="57"/>
      <c r="R10" s="57"/>
      <c r="S10" s="57"/>
      <c r="T10" s="57"/>
    </row>
    <row r="11" spans="1:20" ht="12.75">
      <c r="A11" s="43">
        <v>5</v>
      </c>
      <c r="B11" s="20" t="s">
        <v>26</v>
      </c>
      <c r="C11" s="20" t="s">
        <v>26</v>
      </c>
      <c r="D11" s="20">
        <v>0</v>
      </c>
      <c r="E11" s="20" t="s">
        <v>26</v>
      </c>
      <c r="F11" s="20">
        <v>2</v>
      </c>
      <c r="G11" s="20">
        <v>0.9</v>
      </c>
      <c r="H11" s="20">
        <v>10.8</v>
      </c>
      <c r="I11" s="20" t="s">
        <v>26</v>
      </c>
      <c r="J11" s="20">
        <v>6</v>
      </c>
      <c r="K11" s="20">
        <v>0.9</v>
      </c>
      <c r="L11" s="20">
        <v>0.3</v>
      </c>
      <c r="M11" s="20" t="s">
        <v>26</v>
      </c>
      <c r="N11" s="35">
        <f t="shared" si="0"/>
        <v>20.900000000000002</v>
      </c>
      <c r="O11" s="57"/>
      <c r="P11" s="57"/>
      <c r="Q11" s="57"/>
      <c r="R11" s="57"/>
      <c r="S11" s="57"/>
      <c r="T11" s="57"/>
    </row>
    <row r="12" spans="1:20" ht="12.75">
      <c r="A12" s="44">
        <v>6</v>
      </c>
      <c r="B12" s="33">
        <v>3.6</v>
      </c>
      <c r="C12" s="33" t="s">
        <v>26</v>
      </c>
      <c r="D12" s="33" t="s">
        <v>26</v>
      </c>
      <c r="E12" s="33">
        <v>0</v>
      </c>
      <c r="F12" s="33">
        <v>1.5</v>
      </c>
      <c r="G12" s="33" t="s">
        <v>26</v>
      </c>
      <c r="H12" s="33">
        <v>0</v>
      </c>
      <c r="I12" s="33" t="s">
        <v>26</v>
      </c>
      <c r="J12" s="33">
        <v>9.9</v>
      </c>
      <c r="K12" s="33">
        <v>0.6</v>
      </c>
      <c r="L12" s="33">
        <v>8.9</v>
      </c>
      <c r="M12" s="33">
        <v>5.8</v>
      </c>
      <c r="N12" s="46">
        <f t="shared" si="0"/>
        <v>30.3</v>
      </c>
      <c r="O12" s="57"/>
      <c r="P12" s="57"/>
      <c r="Q12" s="57"/>
      <c r="R12" s="57"/>
      <c r="S12" s="57"/>
      <c r="T12" s="57"/>
    </row>
    <row r="13" spans="1:20" ht="12.75">
      <c r="A13" s="43">
        <v>7</v>
      </c>
      <c r="B13" s="20">
        <v>1.3</v>
      </c>
      <c r="C13" s="20">
        <v>3.9</v>
      </c>
      <c r="D13" s="20" t="s">
        <v>26</v>
      </c>
      <c r="E13" s="20" t="s">
        <v>26</v>
      </c>
      <c r="F13" s="20">
        <v>0</v>
      </c>
      <c r="G13" s="20" t="s">
        <v>26</v>
      </c>
      <c r="H13" s="20">
        <v>3.1</v>
      </c>
      <c r="I13" s="20">
        <v>0.5</v>
      </c>
      <c r="J13" s="20">
        <v>0.9</v>
      </c>
      <c r="K13" s="20">
        <v>0.6</v>
      </c>
      <c r="L13" s="20">
        <v>1</v>
      </c>
      <c r="M13" s="20">
        <v>0</v>
      </c>
      <c r="N13" s="35">
        <f t="shared" si="0"/>
        <v>11.3</v>
      </c>
      <c r="O13" s="57"/>
      <c r="P13" s="57"/>
      <c r="Q13" s="57"/>
      <c r="R13" s="57"/>
      <c r="S13" s="57"/>
      <c r="T13" s="57"/>
    </row>
    <row r="14" spans="1:20" ht="12.75">
      <c r="A14" s="44">
        <v>8</v>
      </c>
      <c r="B14" s="33">
        <v>25.8</v>
      </c>
      <c r="C14" s="33">
        <v>2.3</v>
      </c>
      <c r="D14" s="33" t="s">
        <v>26</v>
      </c>
      <c r="E14" s="33" t="s">
        <v>26</v>
      </c>
      <c r="F14" s="33">
        <v>0</v>
      </c>
      <c r="G14" s="33" t="s">
        <v>26</v>
      </c>
      <c r="H14" s="33">
        <v>17</v>
      </c>
      <c r="I14" s="33" t="s">
        <v>26</v>
      </c>
      <c r="J14" s="33">
        <v>0</v>
      </c>
      <c r="K14" s="33">
        <v>1.8</v>
      </c>
      <c r="L14" s="33">
        <v>10.5</v>
      </c>
      <c r="M14" s="33">
        <v>4.5</v>
      </c>
      <c r="N14" s="46">
        <f t="shared" si="0"/>
        <v>61.9</v>
      </c>
      <c r="O14" s="57"/>
      <c r="P14" s="57"/>
      <c r="Q14" s="57"/>
      <c r="R14" s="57"/>
      <c r="S14" s="57"/>
      <c r="T14" s="57"/>
    </row>
    <row r="15" spans="1:20" ht="12.75">
      <c r="A15" s="43">
        <v>9</v>
      </c>
      <c r="B15" s="20">
        <v>24.3</v>
      </c>
      <c r="C15" s="20">
        <v>4</v>
      </c>
      <c r="D15" s="20">
        <v>0</v>
      </c>
      <c r="E15" s="20" t="s">
        <v>26</v>
      </c>
      <c r="F15" s="20">
        <v>0</v>
      </c>
      <c r="G15" s="20" t="s">
        <v>26</v>
      </c>
      <c r="H15" s="20">
        <v>0.9</v>
      </c>
      <c r="I15" s="20" t="s">
        <v>26</v>
      </c>
      <c r="J15" s="20" t="s">
        <v>26</v>
      </c>
      <c r="K15" s="20">
        <v>4.7</v>
      </c>
      <c r="L15" s="20">
        <v>0.1</v>
      </c>
      <c r="M15" s="20">
        <v>0</v>
      </c>
      <c r="N15" s="35">
        <f t="shared" si="0"/>
        <v>34</v>
      </c>
      <c r="O15" s="57"/>
      <c r="P15" s="57"/>
      <c r="Q15" s="57"/>
      <c r="R15" s="57"/>
      <c r="S15" s="57"/>
      <c r="T15" s="57"/>
    </row>
    <row r="16" spans="1:20" ht="12.75">
      <c r="A16" s="44">
        <v>10</v>
      </c>
      <c r="B16" s="33">
        <v>7.6</v>
      </c>
      <c r="C16" s="33">
        <v>0.1</v>
      </c>
      <c r="D16" s="33">
        <v>0.5</v>
      </c>
      <c r="E16" s="33" t="s">
        <v>26</v>
      </c>
      <c r="F16" s="33" t="s">
        <v>26</v>
      </c>
      <c r="G16" s="33" t="s">
        <v>26</v>
      </c>
      <c r="H16" s="33" t="s">
        <v>26</v>
      </c>
      <c r="I16" s="33">
        <v>2.5</v>
      </c>
      <c r="J16" s="33">
        <v>0</v>
      </c>
      <c r="K16" s="33" t="s">
        <v>26</v>
      </c>
      <c r="L16" s="33">
        <v>1.1</v>
      </c>
      <c r="M16" s="33">
        <v>2.4</v>
      </c>
      <c r="N16" s="46">
        <f t="shared" si="0"/>
        <v>14.2</v>
      </c>
      <c r="O16" s="57"/>
      <c r="P16" s="57"/>
      <c r="Q16" s="57"/>
      <c r="R16" s="57"/>
      <c r="S16" s="57"/>
      <c r="T16" s="57"/>
    </row>
    <row r="17" spans="1:20" ht="12.75">
      <c r="A17" s="43">
        <v>11</v>
      </c>
      <c r="B17" s="20">
        <v>7</v>
      </c>
      <c r="C17" s="20" t="s">
        <v>26</v>
      </c>
      <c r="D17" s="20" t="s">
        <v>26</v>
      </c>
      <c r="E17" s="20">
        <v>1.6</v>
      </c>
      <c r="F17" s="20" t="s">
        <v>26</v>
      </c>
      <c r="G17" s="20" t="s">
        <v>26</v>
      </c>
      <c r="H17" s="20" t="s">
        <v>26</v>
      </c>
      <c r="I17" s="20" t="s">
        <v>26</v>
      </c>
      <c r="J17" s="20" t="s">
        <v>26</v>
      </c>
      <c r="K17" s="20" t="s">
        <v>26</v>
      </c>
      <c r="L17" s="20">
        <v>0.2</v>
      </c>
      <c r="M17" s="20">
        <v>10.4</v>
      </c>
      <c r="N17" s="35">
        <f t="shared" si="0"/>
        <v>19.2</v>
      </c>
      <c r="O17" s="57"/>
      <c r="P17" s="57"/>
      <c r="Q17" s="57"/>
      <c r="R17" s="57"/>
      <c r="S17" s="57"/>
      <c r="T17" s="57"/>
    </row>
    <row r="18" spans="1:20" ht="12.75">
      <c r="A18" s="44">
        <v>12</v>
      </c>
      <c r="B18" s="33">
        <v>1.6</v>
      </c>
      <c r="C18" s="33" t="s">
        <v>26</v>
      </c>
      <c r="D18" s="33" t="s">
        <v>26</v>
      </c>
      <c r="E18" s="33">
        <v>0.6</v>
      </c>
      <c r="F18" s="33">
        <v>0.1</v>
      </c>
      <c r="G18" s="33" t="s">
        <v>26</v>
      </c>
      <c r="H18" s="33">
        <v>2.1</v>
      </c>
      <c r="I18" s="33" t="s">
        <v>26</v>
      </c>
      <c r="J18" s="33">
        <v>8.3</v>
      </c>
      <c r="K18" s="33" t="s">
        <v>26</v>
      </c>
      <c r="L18" s="33" t="s">
        <v>26</v>
      </c>
      <c r="M18" s="33">
        <v>3.9</v>
      </c>
      <c r="N18" s="46">
        <f t="shared" si="0"/>
        <v>16.6</v>
      </c>
      <c r="O18" s="57"/>
      <c r="P18" s="57"/>
      <c r="Q18" s="57"/>
      <c r="R18" s="57"/>
      <c r="S18" s="57"/>
      <c r="T18" s="57"/>
    </row>
    <row r="19" spans="1:20" ht="12.75">
      <c r="A19" s="43">
        <v>13</v>
      </c>
      <c r="B19" s="20">
        <v>6.4</v>
      </c>
      <c r="C19" s="20" t="s">
        <v>26</v>
      </c>
      <c r="D19" s="20" t="s">
        <v>26</v>
      </c>
      <c r="E19" s="20" t="s">
        <v>26</v>
      </c>
      <c r="F19" s="20" t="s">
        <v>26</v>
      </c>
      <c r="G19" s="20">
        <v>1.3</v>
      </c>
      <c r="H19" s="20">
        <v>16.7</v>
      </c>
      <c r="I19" s="20">
        <v>0</v>
      </c>
      <c r="J19" s="20">
        <v>6.1</v>
      </c>
      <c r="K19" s="20">
        <v>4</v>
      </c>
      <c r="L19" s="20">
        <v>2</v>
      </c>
      <c r="M19" s="20">
        <v>0.1</v>
      </c>
      <c r="N19" s="35">
        <f t="shared" si="0"/>
        <v>36.6</v>
      </c>
      <c r="O19" s="57"/>
      <c r="P19" s="57"/>
      <c r="Q19" s="57"/>
      <c r="R19" s="57"/>
      <c r="S19" s="57"/>
      <c r="T19" s="57"/>
    </row>
    <row r="20" spans="1:20" ht="12.75">
      <c r="A20" s="44">
        <v>14</v>
      </c>
      <c r="B20" s="33">
        <v>2.2</v>
      </c>
      <c r="C20" s="33" t="s">
        <v>26</v>
      </c>
      <c r="D20" s="33">
        <v>1.3</v>
      </c>
      <c r="E20" s="33" t="s">
        <v>26</v>
      </c>
      <c r="F20" s="33" t="s">
        <v>26</v>
      </c>
      <c r="G20" s="33" t="s">
        <v>26</v>
      </c>
      <c r="H20" s="33">
        <v>10.1</v>
      </c>
      <c r="I20" s="33">
        <v>11.6</v>
      </c>
      <c r="J20" s="33">
        <v>1.7</v>
      </c>
      <c r="K20" s="33">
        <v>4.5</v>
      </c>
      <c r="L20" s="33">
        <v>34.8</v>
      </c>
      <c r="M20" s="33">
        <v>0.1</v>
      </c>
      <c r="N20" s="46">
        <f t="shared" si="0"/>
        <v>66.29999999999998</v>
      </c>
      <c r="O20" s="57"/>
      <c r="P20" s="57"/>
      <c r="Q20" s="57"/>
      <c r="R20" s="57"/>
      <c r="S20" s="57"/>
      <c r="T20" s="57"/>
    </row>
    <row r="21" spans="1:20" ht="12.75">
      <c r="A21" s="43">
        <v>15</v>
      </c>
      <c r="B21" s="20">
        <v>4.8</v>
      </c>
      <c r="C21" s="20" t="s">
        <v>26</v>
      </c>
      <c r="D21" s="20">
        <v>0.4</v>
      </c>
      <c r="E21" s="20" t="s">
        <v>26</v>
      </c>
      <c r="F21" s="20" t="s">
        <v>26</v>
      </c>
      <c r="G21" s="20" t="s">
        <v>26</v>
      </c>
      <c r="H21" s="20">
        <v>1.5</v>
      </c>
      <c r="I21" s="20" t="s">
        <v>26</v>
      </c>
      <c r="J21" s="20">
        <v>4.7</v>
      </c>
      <c r="K21" s="20">
        <v>7.8</v>
      </c>
      <c r="L21" s="20">
        <v>33.9</v>
      </c>
      <c r="M21" s="20" t="s">
        <v>26</v>
      </c>
      <c r="N21" s="35">
        <f t="shared" si="0"/>
        <v>53.099999999999994</v>
      </c>
      <c r="O21" s="57"/>
      <c r="P21" s="57"/>
      <c r="Q21" s="57"/>
      <c r="R21" s="57"/>
      <c r="S21" s="57"/>
      <c r="T21" s="57"/>
    </row>
    <row r="22" spans="1:20" ht="12.75">
      <c r="A22" s="44">
        <v>16</v>
      </c>
      <c r="B22" s="33">
        <v>0</v>
      </c>
      <c r="C22" s="33" t="s">
        <v>26</v>
      </c>
      <c r="D22" s="33" t="s">
        <v>26</v>
      </c>
      <c r="E22" s="33">
        <v>0</v>
      </c>
      <c r="F22" s="33">
        <v>1.5</v>
      </c>
      <c r="G22" s="33">
        <v>0</v>
      </c>
      <c r="H22" s="33">
        <v>1.7</v>
      </c>
      <c r="I22" s="33">
        <v>20.7</v>
      </c>
      <c r="J22" s="33">
        <v>6.2</v>
      </c>
      <c r="K22" s="33">
        <v>0.2</v>
      </c>
      <c r="L22" s="33">
        <v>8.1</v>
      </c>
      <c r="M22" s="33">
        <v>7.1</v>
      </c>
      <c r="N22" s="46">
        <f t="shared" si="0"/>
        <v>45.5</v>
      </c>
      <c r="O22" s="57"/>
      <c r="P22" s="57"/>
      <c r="Q22" s="57"/>
      <c r="R22" s="57"/>
      <c r="S22" s="57"/>
      <c r="T22" s="57"/>
    </row>
    <row r="23" spans="1:20" ht="12.75">
      <c r="A23" s="43">
        <v>17</v>
      </c>
      <c r="B23" s="20" t="s">
        <v>26</v>
      </c>
      <c r="C23" s="20" t="s">
        <v>26</v>
      </c>
      <c r="D23" s="20" t="s">
        <v>26</v>
      </c>
      <c r="E23" s="20" t="s">
        <v>26</v>
      </c>
      <c r="F23" s="20" t="s">
        <v>26</v>
      </c>
      <c r="G23" s="20">
        <v>5.9</v>
      </c>
      <c r="H23" s="20">
        <v>0.3</v>
      </c>
      <c r="I23" s="20">
        <v>8.9</v>
      </c>
      <c r="J23" s="20">
        <v>2</v>
      </c>
      <c r="K23" s="20">
        <v>2</v>
      </c>
      <c r="L23" s="20">
        <v>9.3</v>
      </c>
      <c r="M23" s="20">
        <v>0.5</v>
      </c>
      <c r="N23" s="35">
        <f t="shared" si="0"/>
        <v>28.900000000000002</v>
      </c>
      <c r="O23" s="57"/>
      <c r="P23" s="57"/>
      <c r="Q23" s="57"/>
      <c r="R23" s="57"/>
      <c r="S23" s="57"/>
      <c r="T23" s="57"/>
    </row>
    <row r="24" spans="1:20" ht="12.75">
      <c r="A24" s="44">
        <v>18</v>
      </c>
      <c r="B24" s="33" t="s">
        <v>26</v>
      </c>
      <c r="C24" s="33" t="s">
        <v>26</v>
      </c>
      <c r="D24" s="33">
        <v>0</v>
      </c>
      <c r="E24" s="33" t="s">
        <v>26</v>
      </c>
      <c r="F24" s="33">
        <v>0</v>
      </c>
      <c r="G24" s="33">
        <v>1.2</v>
      </c>
      <c r="H24" s="33">
        <v>10.8</v>
      </c>
      <c r="I24" s="33" t="s">
        <v>26</v>
      </c>
      <c r="J24" s="33">
        <v>0.6</v>
      </c>
      <c r="K24" s="33">
        <v>0</v>
      </c>
      <c r="L24" s="33">
        <v>1.5</v>
      </c>
      <c r="M24" s="33">
        <v>0</v>
      </c>
      <c r="N24" s="46">
        <f t="shared" si="0"/>
        <v>14.1</v>
      </c>
      <c r="O24" s="57"/>
      <c r="P24" s="57"/>
      <c r="Q24" s="57"/>
      <c r="R24" s="57"/>
      <c r="S24" s="57"/>
      <c r="T24" s="57"/>
    </row>
    <row r="25" spans="1:20" ht="12.75">
      <c r="A25" s="43">
        <v>19</v>
      </c>
      <c r="B25" s="20" t="s">
        <v>26</v>
      </c>
      <c r="C25" s="20" t="s">
        <v>26</v>
      </c>
      <c r="D25" s="20">
        <v>0</v>
      </c>
      <c r="E25" s="20" t="s">
        <v>26</v>
      </c>
      <c r="F25" s="20">
        <v>0</v>
      </c>
      <c r="G25" s="20">
        <v>0.5</v>
      </c>
      <c r="H25" s="20">
        <v>6.1</v>
      </c>
      <c r="I25" s="20" t="s">
        <v>26</v>
      </c>
      <c r="J25" s="20">
        <v>3.7</v>
      </c>
      <c r="K25" s="20">
        <v>0.6</v>
      </c>
      <c r="L25" s="20">
        <v>15.1</v>
      </c>
      <c r="M25" s="20" t="s">
        <v>26</v>
      </c>
      <c r="N25" s="35">
        <f t="shared" si="0"/>
        <v>26</v>
      </c>
      <c r="O25" s="57"/>
      <c r="P25" s="57"/>
      <c r="Q25" s="57"/>
      <c r="R25" s="57"/>
      <c r="S25" s="57"/>
      <c r="T25" s="57"/>
    </row>
    <row r="26" spans="1:20" ht="12.75">
      <c r="A26" s="44">
        <v>20</v>
      </c>
      <c r="B26" s="33" t="s">
        <v>26</v>
      </c>
      <c r="C26" s="33">
        <v>1.1</v>
      </c>
      <c r="D26" s="33">
        <v>0.4</v>
      </c>
      <c r="E26" s="33" t="s">
        <v>26</v>
      </c>
      <c r="F26" s="33">
        <v>0.4</v>
      </c>
      <c r="G26" s="33">
        <v>0</v>
      </c>
      <c r="H26" s="33">
        <v>1.4</v>
      </c>
      <c r="I26" s="33" t="s">
        <v>26</v>
      </c>
      <c r="J26" s="33">
        <v>7.3</v>
      </c>
      <c r="K26" s="33" t="s">
        <v>26</v>
      </c>
      <c r="L26" s="33">
        <v>1.3</v>
      </c>
      <c r="M26" s="33">
        <v>2.8</v>
      </c>
      <c r="N26" s="46">
        <f t="shared" si="0"/>
        <v>14.7</v>
      </c>
      <c r="O26" s="57"/>
      <c r="P26" s="57"/>
      <c r="Q26" s="57"/>
      <c r="R26" s="57"/>
      <c r="S26" s="57"/>
      <c r="T26" s="57"/>
    </row>
    <row r="27" spans="1:20" ht="12.75">
      <c r="A27" s="43">
        <v>21</v>
      </c>
      <c r="B27" s="20" t="s">
        <v>26</v>
      </c>
      <c r="C27" s="20">
        <v>0.9</v>
      </c>
      <c r="D27" s="20">
        <v>4.6</v>
      </c>
      <c r="E27" s="20" t="s">
        <v>26</v>
      </c>
      <c r="F27" s="20">
        <v>0</v>
      </c>
      <c r="G27" s="20">
        <v>3.6</v>
      </c>
      <c r="H27" s="20">
        <v>2.5</v>
      </c>
      <c r="I27" s="20" t="s">
        <v>26</v>
      </c>
      <c r="J27" s="20">
        <v>0.9</v>
      </c>
      <c r="K27" s="20">
        <v>0.6</v>
      </c>
      <c r="L27" s="20">
        <v>0.6</v>
      </c>
      <c r="M27" s="20">
        <v>0.9</v>
      </c>
      <c r="N27" s="35">
        <f t="shared" si="0"/>
        <v>14.6</v>
      </c>
      <c r="O27" s="57"/>
      <c r="P27" s="57"/>
      <c r="Q27" s="57"/>
      <c r="R27" s="57"/>
      <c r="S27" s="57"/>
      <c r="T27" s="57"/>
    </row>
    <row r="28" spans="1:20" ht="12.75">
      <c r="A28" s="44">
        <v>22</v>
      </c>
      <c r="B28" s="33" t="s">
        <v>26</v>
      </c>
      <c r="C28" s="33">
        <v>3.6</v>
      </c>
      <c r="D28" s="33" t="s">
        <v>26</v>
      </c>
      <c r="E28" s="33" t="s">
        <v>26</v>
      </c>
      <c r="F28" s="33">
        <v>0</v>
      </c>
      <c r="G28" s="33">
        <v>11.9</v>
      </c>
      <c r="H28" s="33" t="s">
        <v>26</v>
      </c>
      <c r="I28" s="33" t="s">
        <v>26</v>
      </c>
      <c r="J28" s="33">
        <v>1.8</v>
      </c>
      <c r="K28" s="33">
        <v>3.1</v>
      </c>
      <c r="L28" s="33">
        <v>3.6</v>
      </c>
      <c r="M28" s="33">
        <v>0.9</v>
      </c>
      <c r="N28" s="46">
        <f t="shared" si="0"/>
        <v>24.900000000000002</v>
      </c>
      <c r="O28" s="57"/>
      <c r="P28" s="57"/>
      <c r="Q28" s="57"/>
      <c r="R28" s="57"/>
      <c r="S28" s="57"/>
      <c r="T28" s="57"/>
    </row>
    <row r="29" spans="1:20" ht="12.75">
      <c r="A29" s="43">
        <v>23</v>
      </c>
      <c r="B29" s="20" t="s">
        <v>26</v>
      </c>
      <c r="C29" s="20">
        <v>8.1</v>
      </c>
      <c r="D29" s="20" t="s">
        <v>26</v>
      </c>
      <c r="E29" s="20" t="s">
        <v>26</v>
      </c>
      <c r="F29" s="20">
        <v>0</v>
      </c>
      <c r="G29" s="20">
        <v>7.6</v>
      </c>
      <c r="H29" s="20" t="s">
        <v>26</v>
      </c>
      <c r="I29" s="20">
        <v>1.7</v>
      </c>
      <c r="J29" s="20">
        <v>1.8</v>
      </c>
      <c r="K29" s="20" t="s">
        <v>26</v>
      </c>
      <c r="L29" s="20">
        <v>0.1</v>
      </c>
      <c r="M29" s="20">
        <v>0.8</v>
      </c>
      <c r="N29" s="35">
        <f t="shared" si="0"/>
        <v>20.1</v>
      </c>
      <c r="O29" s="57"/>
      <c r="P29" s="57"/>
      <c r="Q29" s="57"/>
      <c r="R29" s="57"/>
      <c r="S29" s="57"/>
      <c r="T29" s="57"/>
    </row>
    <row r="30" spans="1:20" ht="12.75">
      <c r="A30" s="44">
        <v>24</v>
      </c>
      <c r="B30" s="33">
        <v>3.2</v>
      </c>
      <c r="C30" s="33">
        <v>0.6</v>
      </c>
      <c r="D30" s="33" t="s">
        <v>26</v>
      </c>
      <c r="E30" s="33" t="s">
        <v>26</v>
      </c>
      <c r="F30" s="33">
        <v>0.6</v>
      </c>
      <c r="G30" s="33">
        <v>0</v>
      </c>
      <c r="H30" s="33">
        <v>6.3</v>
      </c>
      <c r="I30" s="33">
        <v>1</v>
      </c>
      <c r="J30" s="33">
        <v>0</v>
      </c>
      <c r="K30" s="33">
        <v>0.3</v>
      </c>
      <c r="L30" s="33">
        <v>6.8</v>
      </c>
      <c r="M30" s="33">
        <v>2.2</v>
      </c>
      <c r="N30" s="46">
        <f t="shared" si="0"/>
        <v>21</v>
      </c>
      <c r="O30" s="57"/>
      <c r="P30" s="57"/>
      <c r="Q30" s="57"/>
      <c r="R30" s="57"/>
      <c r="S30" s="57"/>
      <c r="T30" s="57"/>
    </row>
    <row r="31" spans="1:20" ht="12.75">
      <c r="A31" s="43">
        <v>25</v>
      </c>
      <c r="B31" s="20">
        <v>0.7</v>
      </c>
      <c r="C31" s="20" t="s">
        <v>26</v>
      </c>
      <c r="D31" s="20">
        <v>0</v>
      </c>
      <c r="E31" s="20">
        <v>2.6</v>
      </c>
      <c r="F31" s="20">
        <v>0.9</v>
      </c>
      <c r="G31" s="20">
        <v>0</v>
      </c>
      <c r="H31" s="20">
        <v>8.5</v>
      </c>
      <c r="I31" s="20">
        <v>1.4</v>
      </c>
      <c r="J31" s="20">
        <v>0</v>
      </c>
      <c r="K31" s="20">
        <v>0.2</v>
      </c>
      <c r="L31" s="20">
        <v>3.6</v>
      </c>
      <c r="M31" s="20">
        <v>1.6</v>
      </c>
      <c r="N31" s="35">
        <f t="shared" si="0"/>
        <v>19.5</v>
      </c>
      <c r="O31" s="57"/>
      <c r="P31" s="57"/>
      <c r="Q31" s="57"/>
      <c r="R31" s="57"/>
      <c r="S31" s="57"/>
      <c r="T31" s="57"/>
    </row>
    <row r="32" spans="1:20" ht="12.75">
      <c r="A32" s="44">
        <v>26</v>
      </c>
      <c r="B32" s="33">
        <v>8.3</v>
      </c>
      <c r="C32" s="33">
        <v>5</v>
      </c>
      <c r="D32" s="33">
        <v>2.1</v>
      </c>
      <c r="E32" s="33">
        <v>7.1</v>
      </c>
      <c r="F32" s="33">
        <v>0.8</v>
      </c>
      <c r="G32" s="33">
        <v>3.3</v>
      </c>
      <c r="H32" s="33">
        <v>2.3</v>
      </c>
      <c r="I32" s="33" t="s">
        <v>26</v>
      </c>
      <c r="J32" s="33">
        <v>0</v>
      </c>
      <c r="K32" s="33">
        <v>0</v>
      </c>
      <c r="L32" s="33">
        <v>0.3</v>
      </c>
      <c r="M32" s="33" t="s">
        <v>26</v>
      </c>
      <c r="N32" s="46">
        <f t="shared" si="0"/>
        <v>29.200000000000003</v>
      </c>
      <c r="O32" s="57"/>
      <c r="P32" s="57"/>
      <c r="Q32" s="57"/>
      <c r="R32" s="57"/>
      <c r="S32" s="57"/>
      <c r="T32" s="57"/>
    </row>
    <row r="33" spans="1:20" ht="12.75">
      <c r="A33" s="43">
        <v>27</v>
      </c>
      <c r="B33" s="20">
        <v>5.3</v>
      </c>
      <c r="C33" s="20">
        <v>5.699999999999995</v>
      </c>
      <c r="D33" s="20">
        <v>4.9</v>
      </c>
      <c r="E33" s="20">
        <v>3.1</v>
      </c>
      <c r="F33" s="20">
        <v>0</v>
      </c>
      <c r="G33" s="20">
        <v>2.8</v>
      </c>
      <c r="H33" s="20">
        <v>7.1</v>
      </c>
      <c r="I33" s="20">
        <v>12.5</v>
      </c>
      <c r="J33" s="20" t="s">
        <v>26</v>
      </c>
      <c r="K33" s="20" t="s">
        <v>26</v>
      </c>
      <c r="L33" s="20">
        <v>2.3</v>
      </c>
      <c r="M33" s="20">
        <v>0</v>
      </c>
      <c r="N33" s="35">
        <f t="shared" si="0"/>
        <v>43.699999999999996</v>
      </c>
      <c r="O33" s="57"/>
      <c r="P33" s="57"/>
      <c r="Q33" s="57"/>
      <c r="R33" s="57"/>
      <c r="S33" s="57"/>
      <c r="T33" s="57"/>
    </row>
    <row r="34" spans="1:20" ht="12.75">
      <c r="A34" s="44">
        <v>28</v>
      </c>
      <c r="B34" s="33">
        <v>6.3</v>
      </c>
      <c r="C34" s="33">
        <v>2.9</v>
      </c>
      <c r="D34" s="33">
        <v>4.7</v>
      </c>
      <c r="E34" s="33">
        <v>0.2</v>
      </c>
      <c r="F34" s="33">
        <v>3</v>
      </c>
      <c r="G34" s="33">
        <v>0.3</v>
      </c>
      <c r="H34" s="33">
        <v>0.9</v>
      </c>
      <c r="I34" s="33" t="s">
        <v>26</v>
      </c>
      <c r="J34" s="33" t="s">
        <v>26</v>
      </c>
      <c r="K34" s="33" t="s">
        <v>26</v>
      </c>
      <c r="L34" s="33">
        <v>8.6</v>
      </c>
      <c r="M34" s="33" t="s">
        <v>26</v>
      </c>
      <c r="N34" s="46">
        <f t="shared" si="0"/>
        <v>26.9</v>
      </c>
      <c r="O34" s="57"/>
      <c r="P34" s="57"/>
      <c r="Q34" s="57"/>
      <c r="R34" s="57"/>
      <c r="S34" s="57"/>
      <c r="T34" s="57"/>
    </row>
    <row r="35" spans="1:20" ht="12.75">
      <c r="A35" s="43">
        <v>29</v>
      </c>
      <c r="B35" s="20">
        <v>3</v>
      </c>
      <c r="C35" s="47"/>
      <c r="D35" s="20">
        <v>18.2</v>
      </c>
      <c r="E35" s="20">
        <v>0.1</v>
      </c>
      <c r="F35" s="20">
        <v>5.1</v>
      </c>
      <c r="G35" s="20" t="s">
        <v>26</v>
      </c>
      <c r="H35" s="20">
        <v>3.3</v>
      </c>
      <c r="I35" s="20" t="s">
        <v>26</v>
      </c>
      <c r="J35" s="20" t="s">
        <v>26</v>
      </c>
      <c r="K35" s="20">
        <v>0.1</v>
      </c>
      <c r="L35" s="20">
        <v>25.2</v>
      </c>
      <c r="M35" s="20" t="s">
        <v>26</v>
      </c>
      <c r="N35" s="35">
        <f t="shared" si="0"/>
        <v>55</v>
      </c>
      <c r="O35" s="57"/>
      <c r="P35" s="57"/>
      <c r="Q35" s="57"/>
      <c r="R35" s="57"/>
      <c r="S35" s="57"/>
      <c r="T35" s="57"/>
    </row>
    <row r="36" spans="1:20" ht="12.75">
      <c r="A36" s="44">
        <v>30</v>
      </c>
      <c r="B36" s="33">
        <v>14.5</v>
      </c>
      <c r="C36" s="47"/>
      <c r="D36" s="33">
        <v>23.6</v>
      </c>
      <c r="E36" s="33">
        <v>5.9</v>
      </c>
      <c r="F36" s="33">
        <v>2.6</v>
      </c>
      <c r="G36" s="33" t="s">
        <v>26</v>
      </c>
      <c r="H36" s="33">
        <v>0</v>
      </c>
      <c r="I36" s="33" t="s">
        <v>26</v>
      </c>
      <c r="J36" s="33" t="s">
        <v>26</v>
      </c>
      <c r="K36" s="33" t="s">
        <v>26</v>
      </c>
      <c r="L36" s="33">
        <v>35.9</v>
      </c>
      <c r="M36" s="33">
        <v>0</v>
      </c>
      <c r="N36" s="46">
        <f t="shared" si="0"/>
        <v>82.5</v>
      </c>
      <c r="O36" s="57"/>
      <c r="P36" s="57"/>
      <c r="Q36" s="57"/>
      <c r="R36" s="57"/>
      <c r="S36" s="57"/>
      <c r="T36" s="57"/>
    </row>
    <row r="37" spans="1:20" ht="12.75">
      <c r="A37" s="43">
        <v>31</v>
      </c>
      <c r="B37" s="20">
        <v>1.4</v>
      </c>
      <c r="C37" s="47"/>
      <c r="D37" s="20">
        <v>17.7</v>
      </c>
      <c r="E37" s="47"/>
      <c r="F37" s="20">
        <v>1.9</v>
      </c>
      <c r="G37" s="47"/>
      <c r="H37" s="20"/>
      <c r="I37" s="20"/>
      <c r="J37" s="47"/>
      <c r="K37" s="20"/>
      <c r="L37" s="47"/>
      <c r="M37" s="20">
        <v>3.2</v>
      </c>
      <c r="N37" s="35">
        <f t="shared" si="0"/>
        <v>24.199999999999996</v>
      </c>
      <c r="O37" s="57"/>
      <c r="P37" s="57"/>
      <c r="Q37" s="57"/>
      <c r="R37" s="57"/>
      <c r="S37" s="57"/>
      <c r="T37" s="57"/>
    </row>
    <row r="38" spans="1:20" ht="12.75">
      <c r="A38" s="49" t="s">
        <v>6</v>
      </c>
      <c r="B38" s="13">
        <f aca="true" t="shared" si="1" ref="B38:M38">SUM(B7:B37)</f>
        <v>141</v>
      </c>
      <c r="C38" s="13">
        <f t="shared" si="1"/>
        <v>43.199999999999996</v>
      </c>
      <c r="D38" s="13">
        <f t="shared" si="1"/>
        <v>98.3</v>
      </c>
      <c r="E38" s="13">
        <f t="shared" si="1"/>
        <v>49.30000000000001</v>
      </c>
      <c r="F38" s="13">
        <f t="shared" si="1"/>
        <v>28</v>
      </c>
      <c r="G38" s="13">
        <f t="shared" si="1"/>
        <v>40.39999999999999</v>
      </c>
      <c r="H38" s="13">
        <f t="shared" si="1"/>
        <v>115.29999999999998</v>
      </c>
      <c r="I38" s="13">
        <f t="shared" si="1"/>
        <v>63.599999999999994</v>
      </c>
      <c r="J38" s="13">
        <f t="shared" si="1"/>
        <v>84.1</v>
      </c>
      <c r="K38" s="13">
        <f t="shared" si="1"/>
        <v>32.00000000000001</v>
      </c>
      <c r="L38" s="13">
        <f t="shared" si="1"/>
        <v>215.1</v>
      </c>
      <c r="M38" s="40">
        <f t="shared" si="1"/>
        <v>57.2</v>
      </c>
      <c r="N38" s="36">
        <f t="shared" si="0"/>
        <v>967.5000000000001</v>
      </c>
      <c r="O38" s="57"/>
      <c r="P38" s="57"/>
      <c r="Q38" s="57"/>
      <c r="R38" s="57"/>
      <c r="S38" s="57"/>
      <c r="T38" s="57"/>
    </row>
    <row r="39" spans="1:20" ht="12.75">
      <c r="A39" s="48" t="s">
        <v>7</v>
      </c>
      <c r="B39" s="11">
        <v>115.3</v>
      </c>
      <c r="C39" s="11">
        <v>73.8</v>
      </c>
      <c r="D39" s="11">
        <v>97.1</v>
      </c>
      <c r="E39" s="11">
        <v>82.1</v>
      </c>
      <c r="F39" s="11">
        <v>84.4</v>
      </c>
      <c r="G39" s="11">
        <v>93</v>
      </c>
      <c r="H39" s="11">
        <v>96.1</v>
      </c>
      <c r="I39" s="11">
        <v>86.2</v>
      </c>
      <c r="J39" s="11">
        <v>72.5</v>
      </c>
      <c r="K39" s="11">
        <v>74.9</v>
      </c>
      <c r="L39" s="11">
        <v>102.5</v>
      </c>
      <c r="M39" s="39">
        <v>120.1</v>
      </c>
      <c r="N39" s="37">
        <v>1098</v>
      </c>
      <c r="O39" s="57"/>
      <c r="P39" s="57"/>
      <c r="Q39" s="57"/>
      <c r="R39" s="57"/>
      <c r="S39" s="57"/>
      <c r="T39" s="57"/>
    </row>
    <row r="40" spans="1:20" ht="12.75">
      <c r="A40" s="48" t="s">
        <v>8</v>
      </c>
      <c r="B40" s="29">
        <f aca="true" t="shared" si="2" ref="B40:N40">B38*100/B39</f>
        <v>122.28967909800521</v>
      </c>
      <c r="C40" s="29">
        <f t="shared" si="2"/>
        <v>58.53658536585366</v>
      </c>
      <c r="D40" s="29">
        <f t="shared" si="2"/>
        <v>101.23583934088569</v>
      </c>
      <c r="E40" s="29">
        <f t="shared" si="2"/>
        <v>60.048721071863596</v>
      </c>
      <c r="F40" s="29">
        <f t="shared" si="2"/>
        <v>33.175355450236964</v>
      </c>
      <c r="G40" s="29">
        <f t="shared" si="2"/>
        <v>43.44086021505375</v>
      </c>
      <c r="H40" s="29">
        <f t="shared" si="2"/>
        <v>119.97918834547346</v>
      </c>
      <c r="I40" s="29">
        <f t="shared" si="2"/>
        <v>73.78190255220416</v>
      </c>
      <c r="J40" s="29">
        <f t="shared" si="2"/>
        <v>116</v>
      </c>
      <c r="K40" s="29">
        <f t="shared" si="2"/>
        <v>42.723631508678245</v>
      </c>
      <c r="L40" s="29">
        <f t="shared" si="2"/>
        <v>209.85365853658536</v>
      </c>
      <c r="M40" s="41">
        <f t="shared" si="2"/>
        <v>47.62697751873439</v>
      </c>
      <c r="N40" s="38">
        <f t="shared" si="2"/>
        <v>88.11475409836066</v>
      </c>
      <c r="O40" s="57"/>
      <c r="P40" s="57"/>
      <c r="Q40" s="57"/>
      <c r="R40" s="57"/>
      <c r="S40" s="57"/>
      <c r="T40" s="57"/>
    </row>
    <row r="41" spans="1:20" ht="12.75">
      <c r="A41" s="50" t="s">
        <v>9</v>
      </c>
      <c r="B41" s="11">
        <f aca="true" t="shared" si="3" ref="B41:M41">MAX(B7:B37)</f>
        <v>25.8</v>
      </c>
      <c r="C41" s="11">
        <f t="shared" si="3"/>
        <v>8.1</v>
      </c>
      <c r="D41" s="11">
        <f t="shared" si="3"/>
        <v>23.6</v>
      </c>
      <c r="E41" s="11">
        <f t="shared" si="3"/>
        <v>23.8</v>
      </c>
      <c r="F41" s="11">
        <f t="shared" si="3"/>
        <v>6.4</v>
      </c>
      <c r="G41" s="11">
        <f t="shared" si="3"/>
        <v>11.9</v>
      </c>
      <c r="H41" s="11">
        <f t="shared" si="3"/>
        <v>17</v>
      </c>
      <c r="I41" s="11">
        <f t="shared" si="3"/>
        <v>20.7</v>
      </c>
      <c r="J41" s="11">
        <f t="shared" si="3"/>
        <v>18.8</v>
      </c>
      <c r="K41" s="11">
        <f t="shared" si="3"/>
        <v>7.8</v>
      </c>
      <c r="L41" s="11">
        <f t="shared" si="3"/>
        <v>35.9</v>
      </c>
      <c r="M41" s="39">
        <f t="shared" si="3"/>
        <v>10.4</v>
      </c>
      <c r="N41" s="37">
        <f>MAX(B41:M41)</f>
        <v>35.9</v>
      </c>
      <c r="O41" s="57"/>
      <c r="P41" s="57"/>
      <c r="Q41" s="57"/>
      <c r="R41" s="57"/>
      <c r="S41" s="57"/>
      <c r="T41" s="57"/>
    </row>
    <row r="42" spans="1:20" ht="12.75">
      <c r="A42" s="48" t="s">
        <v>31</v>
      </c>
      <c r="B42" s="12">
        <f aca="true" t="shared" si="4" ref="B42:M42">COUNTIF(B$7:B$37,"&gt;=0,1")</f>
        <v>22</v>
      </c>
      <c r="C42" s="12">
        <f t="shared" si="4"/>
        <v>15</v>
      </c>
      <c r="D42" s="12">
        <f t="shared" si="4"/>
        <v>15</v>
      </c>
      <c r="E42" s="12">
        <f t="shared" si="4"/>
        <v>10</v>
      </c>
      <c r="F42" s="12">
        <f t="shared" si="4"/>
        <v>14</v>
      </c>
      <c r="G42" s="12">
        <f t="shared" si="4"/>
        <v>13</v>
      </c>
      <c r="H42" s="12">
        <f t="shared" si="4"/>
        <v>21</v>
      </c>
      <c r="I42" s="12">
        <f t="shared" si="4"/>
        <v>10</v>
      </c>
      <c r="J42" s="12">
        <f t="shared" si="4"/>
        <v>17</v>
      </c>
      <c r="K42" s="12">
        <f t="shared" si="4"/>
        <v>16</v>
      </c>
      <c r="L42" s="12">
        <f t="shared" si="4"/>
        <v>25</v>
      </c>
      <c r="M42" s="51">
        <f t="shared" si="4"/>
        <v>19</v>
      </c>
      <c r="N42" s="52">
        <f>SUM(B42:M42)</f>
        <v>197</v>
      </c>
      <c r="O42" s="57"/>
      <c r="P42" s="57"/>
      <c r="Q42" s="57"/>
      <c r="R42" s="57"/>
      <c r="S42" s="57"/>
      <c r="T42" s="57"/>
    </row>
    <row r="43" spans="1:20" ht="12.75">
      <c r="A43" s="48" t="s">
        <v>32</v>
      </c>
      <c r="B43" s="12">
        <f aca="true" t="shared" si="5" ref="B43:M43">COUNTIF(B$7:B$37,"&gt;=1,0")</f>
        <v>20</v>
      </c>
      <c r="C43" s="12">
        <f t="shared" si="5"/>
        <v>10</v>
      </c>
      <c r="D43" s="12">
        <f t="shared" si="5"/>
        <v>12</v>
      </c>
      <c r="E43" s="12">
        <f t="shared" si="5"/>
        <v>7</v>
      </c>
      <c r="F43" s="12">
        <f t="shared" si="5"/>
        <v>9</v>
      </c>
      <c r="G43" s="12">
        <f t="shared" si="5"/>
        <v>8</v>
      </c>
      <c r="H43" s="12">
        <f t="shared" si="5"/>
        <v>18</v>
      </c>
      <c r="I43" s="12">
        <f t="shared" si="5"/>
        <v>9</v>
      </c>
      <c r="J43" s="12">
        <f t="shared" si="5"/>
        <v>14</v>
      </c>
      <c r="K43" s="12">
        <f t="shared" si="5"/>
        <v>7</v>
      </c>
      <c r="L43" s="12">
        <f t="shared" si="5"/>
        <v>19</v>
      </c>
      <c r="M43" s="51">
        <f t="shared" si="5"/>
        <v>12</v>
      </c>
      <c r="N43" s="52">
        <f>SUM(B43:M43)</f>
        <v>145</v>
      </c>
      <c r="O43" s="57"/>
      <c r="P43" s="57"/>
      <c r="Q43" s="57"/>
      <c r="R43" s="57"/>
      <c r="S43" s="57"/>
      <c r="T43" s="57"/>
    </row>
    <row r="44" spans="1:20" ht="12.75">
      <c r="A44" s="48" t="s">
        <v>33</v>
      </c>
      <c r="B44" s="12">
        <f aca="true" t="shared" si="6" ref="B44:M44">COUNTIF(B$7:B$37,"&gt;=5,0")</f>
        <v>10</v>
      </c>
      <c r="C44" s="12">
        <f t="shared" si="6"/>
        <v>3</v>
      </c>
      <c r="D44" s="12">
        <f t="shared" si="6"/>
        <v>5</v>
      </c>
      <c r="E44" s="12">
        <f t="shared" si="6"/>
        <v>3</v>
      </c>
      <c r="F44" s="12">
        <f t="shared" si="6"/>
        <v>2</v>
      </c>
      <c r="G44" s="12">
        <f t="shared" si="6"/>
        <v>3</v>
      </c>
      <c r="H44" s="12">
        <f t="shared" si="6"/>
        <v>9</v>
      </c>
      <c r="I44" s="12">
        <f t="shared" si="6"/>
        <v>4</v>
      </c>
      <c r="J44" s="12">
        <f t="shared" si="6"/>
        <v>7</v>
      </c>
      <c r="K44" s="12">
        <f t="shared" si="6"/>
        <v>1</v>
      </c>
      <c r="L44" s="12">
        <f t="shared" si="6"/>
        <v>11</v>
      </c>
      <c r="M44" s="51">
        <f t="shared" si="6"/>
        <v>4</v>
      </c>
      <c r="N44" s="52">
        <f>SUM(B44:M44)</f>
        <v>62</v>
      </c>
      <c r="O44" s="57"/>
      <c r="P44" s="57"/>
      <c r="Q44" s="57"/>
      <c r="R44" s="57"/>
      <c r="S44" s="57"/>
      <c r="T44" s="57"/>
    </row>
    <row r="45" spans="1:20" ht="12.75">
      <c r="A45" s="48" t="s">
        <v>34</v>
      </c>
      <c r="B45" s="12">
        <f aca="true" t="shared" si="7" ref="B45:M45">COUNTIF(B$7:B$37,"&gt;=10,0")</f>
        <v>3</v>
      </c>
      <c r="C45" s="12">
        <f t="shared" si="7"/>
        <v>0</v>
      </c>
      <c r="D45" s="12">
        <f t="shared" si="7"/>
        <v>3</v>
      </c>
      <c r="E45" s="12">
        <f t="shared" si="7"/>
        <v>1</v>
      </c>
      <c r="F45" s="12">
        <f t="shared" si="7"/>
        <v>0</v>
      </c>
      <c r="G45" s="12">
        <f t="shared" si="7"/>
        <v>1</v>
      </c>
      <c r="H45" s="12">
        <f t="shared" si="7"/>
        <v>5</v>
      </c>
      <c r="I45" s="12">
        <f t="shared" si="7"/>
        <v>3</v>
      </c>
      <c r="J45" s="12">
        <f t="shared" si="7"/>
        <v>1</v>
      </c>
      <c r="K45" s="12">
        <f t="shared" si="7"/>
        <v>0</v>
      </c>
      <c r="L45" s="12">
        <f t="shared" si="7"/>
        <v>6</v>
      </c>
      <c r="M45" s="51">
        <f t="shared" si="7"/>
        <v>1</v>
      </c>
      <c r="N45" s="52">
        <f>SUM(B45:M45)</f>
        <v>24</v>
      </c>
      <c r="O45" s="57"/>
      <c r="P45" s="57"/>
      <c r="Q45" s="57"/>
      <c r="R45" s="57"/>
      <c r="S45" s="57"/>
      <c r="T45" s="57"/>
    </row>
    <row r="46" spans="1:20" ht="12.75">
      <c r="A46" s="48" t="s">
        <v>35</v>
      </c>
      <c r="B46" s="12">
        <f aca="true" t="shared" si="8" ref="B46:M46">COUNTIF(B$7:B$37,"&gt;=20,0")</f>
        <v>2</v>
      </c>
      <c r="C46" s="12">
        <f t="shared" si="8"/>
        <v>0</v>
      </c>
      <c r="D46" s="12">
        <f t="shared" si="8"/>
        <v>1</v>
      </c>
      <c r="E46" s="12">
        <f t="shared" si="8"/>
        <v>1</v>
      </c>
      <c r="F46" s="12">
        <f t="shared" si="8"/>
        <v>0</v>
      </c>
      <c r="G46" s="12">
        <f t="shared" si="8"/>
        <v>0</v>
      </c>
      <c r="H46" s="12">
        <f t="shared" si="8"/>
        <v>0</v>
      </c>
      <c r="I46" s="12">
        <f t="shared" si="8"/>
        <v>1</v>
      </c>
      <c r="J46" s="12">
        <f t="shared" si="8"/>
        <v>0</v>
      </c>
      <c r="K46" s="12">
        <f t="shared" si="8"/>
        <v>0</v>
      </c>
      <c r="L46" s="12">
        <f t="shared" si="8"/>
        <v>4</v>
      </c>
      <c r="M46" s="51">
        <f t="shared" si="8"/>
        <v>0</v>
      </c>
      <c r="N46" s="52">
        <f>SUM(B46:M46)</f>
        <v>9</v>
      </c>
      <c r="O46" s="57"/>
      <c r="P46" s="57"/>
      <c r="Q46" s="57"/>
      <c r="R46" s="57"/>
      <c r="S46" s="57"/>
      <c r="T46" s="57"/>
    </row>
    <row r="47" spans="1:20" ht="12.75">
      <c r="A47" s="67"/>
      <c r="B47" s="6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</row>
    <row r="48" spans="1:20" ht="12.75">
      <c r="A48" s="67"/>
      <c r="B48" s="6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</row>
    <row r="49" spans="1:20" ht="12.75">
      <c r="A49" s="67"/>
      <c r="B49" s="6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</row>
    <row r="50" spans="1:20" ht="12.75">
      <c r="A50" s="67"/>
      <c r="B50" s="6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</row>
    <row r="51" spans="1:20" ht="12.75">
      <c r="A51" s="67"/>
      <c r="B51" s="6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</row>
    <row r="52" spans="1:20" ht="12.75">
      <c r="A52" s="67"/>
      <c r="B52" s="6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20" ht="12.75">
      <c r="A53" s="67"/>
      <c r="B53" s="6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</row>
    <row r="54" spans="1:20" ht="12.75">
      <c r="A54" s="67"/>
      <c r="B54" s="6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</row>
    <row r="55" spans="1:20" ht="12.75">
      <c r="A55" s="67"/>
      <c r="B55" s="6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</row>
    <row r="56" spans="1:20" ht="12.75">
      <c r="A56" s="67"/>
      <c r="B56" s="6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</row>
    <row r="57" spans="1:20" ht="12.75">
      <c r="A57" s="67"/>
      <c r="B57" s="6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</row>
    <row r="58" spans="1:20" ht="12.75">
      <c r="A58" s="67"/>
      <c r="B58" s="6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</row>
    <row r="59" spans="1:20" ht="12.75">
      <c r="A59" s="67"/>
      <c r="B59" s="6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</row>
  </sheetData>
  <sheetProtection/>
  <mergeCells count="1">
    <mergeCell ref="C1:F1"/>
  </mergeCells>
  <conditionalFormatting sqref="N7:N37">
    <cfRule type="expression" priority="1" dxfId="205" stopIfTrue="1">
      <formula>N7=MAX(N$7:N$37)</formula>
    </cfRule>
  </conditionalFormatting>
  <conditionalFormatting sqref="B7:M7 B9:M9 B11:M11 B13:M13 B15:M15 B17:M17 B19:M19 B21:M21 B23:M23 B25:M25 B27:M27 B29:M29 B31:M31 B33:M33 D35:M35 B37 B35 D37 F37 H37:I37 M37 K37">
    <cfRule type="expression" priority="2" dxfId="19" stopIfTrue="1">
      <formula>B7=""</formula>
    </cfRule>
    <cfRule type="expression" priority="3" dxfId="16" stopIfTrue="1">
      <formula>B7&gt;=$O$3</formula>
    </cfRule>
  </conditionalFormatting>
  <conditionalFormatting sqref="B8:M8 B10:M10 B12:M12 B14:M14 B16:M16 B18:M18 B20:M20 B22:M22 B24:M24 B26:M26 B28:M28 B30:M30 B32:M32 B34:M34 B36 D36:M36">
    <cfRule type="expression" priority="4" dxfId="17" stopIfTrue="1">
      <formula>B8=""</formula>
    </cfRule>
    <cfRule type="expression" priority="5" dxfId="16" stopIfTrue="1">
      <formula>B8&gt;=$O$3</formula>
    </cfRule>
  </conditionalFormatting>
  <conditionalFormatting sqref="C35:C37 E37 G37 J37 L37">
    <cfRule type="expression" priority="6" dxfId="206" stopIfTrue="1">
      <formula>C35=MAX(C$7:C$37)</formula>
    </cfRule>
    <cfRule type="expression" priority="7" dxfId="207" stopIfTrue="1">
      <formula>C35=MIN(C$7:C$37)</formula>
    </cfRule>
  </conditionalFormatting>
  <printOptions horizontalCentered="1" verticalCentered="1"/>
  <pageMargins left="0.5905511811023623" right="0.3937007874015748" top="0.3937007874015748" bottom="0" header="0.5118110236220472" footer="0.5118110236220472"/>
  <pageSetup horizontalDpi="300" verticalDpi="300" orientation="landscape" paperSize="9" scale="93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7"/>
  <dimension ref="A1:T59"/>
  <sheetViews>
    <sheetView showGridLines="0" showRowColHeader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" sqref="A5"/>
    </sheetView>
  </sheetViews>
  <sheetFormatPr defaultColWidth="12" defaultRowHeight="12.75"/>
  <cols>
    <col min="1" max="1" width="16.33203125" style="1" customWidth="1"/>
    <col min="2" max="2" width="9.83203125" style="1" customWidth="1"/>
    <col min="3" max="3" width="9.5" style="0" customWidth="1"/>
    <col min="4" max="4" width="9.16015625" style="0" customWidth="1"/>
    <col min="5" max="5" width="8.83203125" style="0" customWidth="1"/>
    <col min="6" max="6" width="9.5" style="0" customWidth="1"/>
    <col min="7" max="7" width="8.5" style="0" customWidth="1"/>
    <col min="8" max="8" width="9.16015625" style="0" customWidth="1"/>
    <col min="9" max="9" width="9" style="0" customWidth="1"/>
    <col min="10" max="10" width="10.66015625" style="0" customWidth="1"/>
    <col min="11" max="11" width="9.83203125" style="0" customWidth="1"/>
    <col min="12" max="12" width="10.83203125" style="0" customWidth="1"/>
    <col min="13" max="13" width="10.33203125" style="0" customWidth="1"/>
    <col min="14" max="14" width="9" style="0" customWidth="1"/>
    <col min="15" max="15" width="15.33203125" style="0" customWidth="1"/>
  </cols>
  <sheetData>
    <row r="1" spans="1:20" ht="16.5" thickTop="1">
      <c r="A1" s="58"/>
      <c r="B1" s="59"/>
      <c r="C1" s="77" t="s">
        <v>0</v>
      </c>
      <c r="D1" s="77"/>
      <c r="E1" s="77"/>
      <c r="F1" s="77"/>
      <c r="G1" s="60">
        <v>2014</v>
      </c>
      <c r="H1" s="61"/>
      <c r="I1" s="61" t="s">
        <v>1</v>
      </c>
      <c r="J1" s="62"/>
      <c r="K1" s="57"/>
      <c r="L1" s="57"/>
      <c r="M1" s="57"/>
      <c r="N1" s="57"/>
      <c r="O1" s="73">
        <v>0</v>
      </c>
      <c r="P1" s="57"/>
      <c r="Q1" s="57"/>
      <c r="R1" s="57"/>
      <c r="S1" s="57"/>
      <c r="T1" s="57"/>
    </row>
    <row r="2" spans="1:20" ht="16.5" thickBot="1">
      <c r="A2" s="58"/>
      <c r="B2" s="63"/>
      <c r="C2" s="64"/>
      <c r="D2" s="64" t="s">
        <v>2</v>
      </c>
      <c r="E2" s="64"/>
      <c r="F2" s="64"/>
      <c r="G2" s="64"/>
      <c r="H2" s="64"/>
      <c r="I2" s="64"/>
      <c r="J2" s="65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16.5" thickTop="1">
      <c r="A3" s="58"/>
      <c r="B3" s="66" t="s">
        <v>29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72">
        <f>(100-O1)/10</f>
        <v>10</v>
      </c>
      <c r="P3" s="57"/>
      <c r="Q3" s="57"/>
      <c r="R3" s="57"/>
      <c r="S3" s="57"/>
      <c r="T3" s="57"/>
    </row>
    <row r="4" spans="1:20" ht="12.75">
      <c r="A4" s="67"/>
      <c r="B4" s="68" t="s">
        <v>28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ht="12.75">
      <c r="A5" s="70" t="s">
        <v>3</v>
      </c>
      <c r="B5" s="71">
        <v>1</v>
      </c>
      <c r="C5" s="71">
        <v>32</v>
      </c>
      <c r="D5" s="71">
        <v>61</v>
      </c>
      <c r="E5" s="71">
        <v>92</v>
      </c>
      <c r="F5" s="71">
        <v>122</v>
      </c>
      <c r="G5" s="71">
        <v>153</v>
      </c>
      <c r="H5" s="71">
        <v>183</v>
      </c>
      <c r="I5" s="71">
        <v>214</v>
      </c>
      <c r="J5" s="71">
        <v>245</v>
      </c>
      <c r="K5" s="71">
        <v>275</v>
      </c>
      <c r="L5" s="71">
        <v>306</v>
      </c>
      <c r="M5" s="71">
        <v>336</v>
      </c>
      <c r="N5" s="70" t="s">
        <v>4</v>
      </c>
      <c r="O5" s="57"/>
      <c r="P5" s="57"/>
      <c r="Q5" s="57"/>
      <c r="R5" s="57"/>
      <c r="S5" s="57"/>
      <c r="T5" s="57"/>
    </row>
    <row r="6" spans="1:20" ht="6.75" customHeight="1">
      <c r="A6" s="69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7"/>
      <c r="O6" s="57"/>
      <c r="P6" s="57"/>
      <c r="Q6" s="57"/>
      <c r="R6" s="57"/>
      <c r="S6" s="57"/>
      <c r="T6" s="57"/>
    </row>
    <row r="7" spans="1:20" ht="12.75">
      <c r="A7" s="43">
        <v>1</v>
      </c>
      <c r="B7" s="20">
        <v>0</v>
      </c>
      <c r="C7" s="20">
        <v>3.2</v>
      </c>
      <c r="D7" s="20">
        <v>5.3</v>
      </c>
      <c r="E7" s="20">
        <v>0.6</v>
      </c>
      <c r="F7" s="20">
        <v>0</v>
      </c>
      <c r="G7" s="20" t="s">
        <v>26</v>
      </c>
      <c r="H7" s="20">
        <v>0</v>
      </c>
      <c r="I7" s="20" t="s">
        <v>26</v>
      </c>
      <c r="J7" s="20">
        <v>1.4</v>
      </c>
      <c r="K7" s="20" t="s">
        <v>26</v>
      </c>
      <c r="L7" s="20" t="s">
        <v>26</v>
      </c>
      <c r="M7" s="20" t="s">
        <v>26</v>
      </c>
      <c r="N7" s="35">
        <f aca="true" t="shared" si="0" ref="N7:N38">SUM(B7:M7)</f>
        <v>10.5</v>
      </c>
      <c r="O7" s="57"/>
      <c r="P7" s="57"/>
      <c r="Q7" s="57"/>
      <c r="R7" s="57"/>
      <c r="S7" s="57"/>
      <c r="T7" s="57"/>
    </row>
    <row r="8" spans="1:20" ht="12.75">
      <c r="A8" s="44">
        <v>2</v>
      </c>
      <c r="B8" s="33">
        <v>1</v>
      </c>
      <c r="C8" s="33" t="s">
        <v>26</v>
      </c>
      <c r="D8" s="33" t="s">
        <v>26</v>
      </c>
      <c r="E8" s="33" t="s">
        <v>26</v>
      </c>
      <c r="F8" s="33">
        <v>1.1</v>
      </c>
      <c r="G8" s="33" t="s">
        <v>26</v>
      </c>
      <c r="H8" s="33" t="s">
        <v>26</v>
      </c>
      <c r="I8" s="33" t="s">
        <v>26</v>
      </c>
      <c r="J8" s="33">
        <v>1.7</v>
      </c>
      <c r="K8" s="33" t="s">
        <v>26</v>
      </c>
      <c r="L8" s="33">
        <v>0</v>
      </c>
      <c r="M8" s="33">
        <v>0</v>
      </c>
      <c r="N8" s="46">
        <f t="shared" si="0"/>
        <v>3.8</v>
      </c>
      <c r="O8" s="57"/>
      <c r="P8" s="57"/>
      <c r="Q8" s="57"/>
      <c r="R8" s="57"/>
      <c r="S8" s="57"/>
      <c r="T8" s="57"/>
    </row>
    <row r="9" spans="1:20" ht="12.75">
      <c r="A9" s="43">
        <v>3</v>
      </c>
      <c r="B9" s="20">
        <v>7.4</v>
      </c>
      <c r="C9" s="20" t="s">
        <v>26</v>
      </c>
      <c r="D9" s="20" t="s">
        <v>26</v>
      </c>
      <c r="E9" s="20" t="s">
        <v>26</v>
      </c>
      <c r="F9" s="20" t="s">
        <v>26</v>
      </c>
      <c r="G9" s="20" t="s">
        <v>26</v>
      </c>
      <c r="H9" s="20" t="s">
        <v>26</v>
      </c>
      <c r="I9" s="20">
        <v>0.9</v>
      </c>
      <c r="J9" s="20">
        <v>0</v>
      </c>
      <c r="K9" s="20" t="s">
        <v>26</v>
      </c>
      <c r="L9" s="20">
        <v>0</v>
      </c>
      <c r="M9" s="20">
        <v>0</v>
      </c>
      <c r="N9" s="35">
        <f t="shared" si="0"/>
        <v>8.3</v>
      </c>
      <c r="O9" s="57"/>
      <c r="P9" s="57"/>
      <c r="Q9" s="57"/>
      <c r="R9" s="57"/>
      <c r="S9" s="57"/>
      <c r="T9" s="57"/>
    </row>
    <row r="10" spans="1:20" ht="12.75">
      <c r="A10" s="44">
        <v>4</v>
      </c>
      <c r="B10" s="33">
        <v>3.3</v>
      </c>
      <c r="C10" s="33">
        <v>0</v>
      </c>
      <c r="D10" s="33" t="s">
        <v>26</v>
      </c>
      <c r="E10" s="33">
        <v>0</v>
      </c>
      <c r="F10" s="33" t="s">
        <v>26</v>
      </c>
      <c r="G10" s="33">
        <v>4.8</v>
      </c>
      <c r="H10" s="33">
        <v>0</v>
      </c>
      <c r="I10" s="33">
        <v>10.3</v>
      </c>
      <c r="J10" s="33" t="s">
        <v>26</v>
      </c>
      <c r="K10" s="33" t="s">
        <v>26</v>
      </c>
      <c r="L10" s="33">
        <v>9</v>
      </c>
      <c r="M10" s="33">
        <v>0.2</v>
      </c>
      <c r="N10" s="46">
        <f t="shared" si="0"/>
        <v>27.599999999999998</v>
      </c>
      <c r="O10" s="57"/>
      <c r="P10" s="57"/>
      <c r="Q10" s="57"/>
      <c r="R10" s="57"/>
      <c r="S10" s="57"/>
      <c r="T10" s="57"/>
    </row>
    <row r="11" spans="1:20" ht="12.75">
      <c r="A11" s="43">
        <v>5</v>
      </c>
      <c r="B11" s="20">
        <v>1.6</v>
      </c>
      <c r="C11" s="20">
        <v>0.1</v>
      </c>
      <c r="D11" s="20" t="s">
        <v>26</v>
      </c>
      <c r="E11" s="20">
        <v>0.1</v>
      </c>
      <c r="F11" s="20">
        <v>0</v>
      </c>
      <c r="G11" s="20" t="s">
        <v>26</v>
      </c>
      <c r="H11" s="20">
        <v>0.1</v>
      </c>
      <c r="I11" s="20">
        <v>0.1</v>
      </c>
      <c r="J11" s="20">
        <v>0</v>
      </c>
      <c r="K11" s="20" t="s">
        <v>26</v>
      </c>
      <c r="L11" s="20">
        <v>0</v>
      </c>
      <c r="M11" s="20" t="s">
        <v>26</v>
      </c>
      <c r="N11" s="35">
        <f t="shared" si="0"/>
        <v>2.0000000000000004</v>
      </c>
      <c r="O11" s="57"/>
      <c r="P11" s="57"/>
      <c r="Q11" s="57"/>
      <c r="R11" s="57"/>
      <c r="S11" s="57"/>
      <c r="T11" s="57"/>
    </row>
    <row r="12" spans="1:20" ht="12.75">
      <c r="A12" s="44">
        <v>6</v>
      </c>
      <c r="B12" s="33">
        <v>8.2</v>
      </c>
      <c r="C12" s="33">
        <v>3</v>
      </c>
      <c r="D12" s="33" t="s">
        <v>26</v>
      </c>
      <c r="E12" s="33">
        <v>0</v>
      </c>
      <c r="F12" s="33">
        <v>13.4</v>
      </c>
      <c r="G12" s="33" t="s">
        <v>26</v>
      </c>
      <c r="H12" s="33">
        <v>3.2</v>
      </c>
      <c r="I12" s="33">
        <v>0.8</v>
      </c>
      <c r="J12" s="33">
        <v>0.1</v>
      </c>
      <c r="K12" s="33">
        <v>7.9</v>
      </c>
      <c r="L12" s="33" t="s">
        <v>26</v>
      </c>
      <c r="M12" s="33">
        <v>0</v>
      </c>
      <c r="N12" s="46">
        <f t="shared" si="0"/>
        <v>36.6</v>
      </c>
      <c r="O12" s="57"/>
      <c r="P12" s="57"/>
      <c r="Q12" s="57"/>
      <c r="R12" s="57"/>
      <c r="S12" s="57"/>
      <c r="T12" s="57"/>
    </row>
    <row r="13" spans="1:20" ht="12.75">
      <c r="A13" s="43">
        <v>7</v>
      </c>
      <c r="B13" s="20">
        <v>3.1</v>
      </c>
      <c r="C13" s="20">
        <v>2.5</v>
      </c>
      <c r="D13" s="20" t="s">
        <v>26</v>
      </c>
      <c r="E13" s="20">
        <v>0.6</v>
      </c>
      <c r="F13" s="20">
        <v>2</v>
      </c>
      <c r="G13" s="20" t="s">
        <v>26</v>
      </c>
      <c r="H13" s="20">
        <v>29.3</v>
      </c>
      <c r="I13" s="20" t="s">
        <v>26</v>
      </c>
      <c r="J13" s="20">
        <v>0.5</v>
      </c>
      <c r="K13" s="20">
        <v>6.2</v>
      </c>
      <c r="L13" s="20">
        <v>0.6</v>
      </c>
      <c r="M13" s="20">
        <v>6</v>
      </c>
      <c r="N13" s="35">
        <f t="shared" si="0"/>
        <v>50.800000000000004</v>
      </c>
      <c r="O13" s="57"/>
      <c r="P13" s="57"/>
      <c r="Q13" s="57"/>
      <c r="R13" s="57"/>
      <c r="S13" s="57"/>
      <c r="T13" s="57"/>
    </row>
    <row r="14" spans="1:20" ht="12.75">
      <c r="A14" s="44">
        <v>8</v>
      </c>
      <c r="B14" s="33">
        <v>5.6</v>
      </c>
      <c r="C14" s="33">
        <v>0.5</v>
      </c>
      <c r="D14" s="33" t="s">
        <v>26</v>
      </c>
      <c r="E14" s="33">
        <v>2.5</v>
      </c>
      <c r="F14" s="33">
        <v>20.9</v>
      </c>
      <c r="G14" s="33">
        <v>0</v>
      </c>
      <c r="H14" s="33">
        <v>13.5</v>
      </c>
      <c r="I14" s="33">
        <v>0.1</v>
      </c>
      <c r="J14" s="33">
        <v>0</v>
      </c>
      <c r="K14" s="33">
        <v>21.2</v>
      </c>
      <c r="L14" s="33" t="s">
        <v>26</v>
      </c>
      <c r="M14" s="33">
        <v>0</v>
      </c>
      <c r="N14" s="46">
        <f t="shared" si="0"/>
        <v>64.3</v>
      </c>
      <c r="O14" s="57"/>
      <c r="P14" s="57"/>
      <c r="Q14" s="57"/>
      <c r="R14" s="57"/>
      <c r="S14" s="57"/>
      <c r="T14" s="57"/>
    </row>
    <row r="15" spans="1:20" ht="12.75">
      <c r="A15" s="43">
        <v>9</v>
      </c>
      <c r="B15" s="20">
        <v>2.6</v>
      </c>
      <c r="C15" s="20">
        <v>0</v>
      </c>
      <c r="D15" s="20" t="s">
        <v>26</v>
      </c>
      <c r="E15" s="20">
        <v>7.3</v>
      </c>
      <c r="F15" s="20">
        <v>10</v>
      </c>
      <c r="G15" s="20">
        <v>4.1</v>
      </c>
      <c r="H15" s="20">
        <v>11.5</v>
      </c>
      <c r="I15" s="20">
        <v>1</v>
      </c>
      <c r="J15" s="20">
        <v>0</v>
      </c>
      <c r="K15" s="20">
        <v>4.6</v>
      </c>
      <c r="L15" s="20">
        <v>0.7</v>
      </c>
      <c r="M15" s="20">
        <v>0.5</v>
      </c>
      <c r="N15" s="35">
        <f t="shared" si="0"/>
        <v>42.300000000000004</v>
      </c>
      <c r="O15" s="57"/>
      <c r="P15" s="57"/>
      <c r="Q15" s="57"/>
      <c r="R15" s="57"/>
      <c r="S15" s="57"/>
      <c r="T15" s="57"/>
    </row>
    <row r="16" spans="1:20" ht="12.75">
      <c r="A16" s="44">
        <v>10</v>
      </c>
      <c r="B16" s="33" t="s">
        <v>26</v>
      </c>
      <c r="C16" s="33">
        <v>2.3</v>
      </c>
      <c r="D16" s="33" t="s">
        <v>26</v>
      </c>
      <c r="E16" s="33">
        <v>0</v>
      </c>
      <c r="F16" s="33">
        <v>7.3</v>
      </c>
      <c r="G16" s="33">
        <v>6.9</v>
      </c>
      <c r="H16" s="33">
        <v>1.3</v>
      </c>
      <c r="I16" s="33">
        <v>3</v>
      </c>
      <c r="J16" s="33">
        <v>1.4</v>
      </c>
      <c r="K16" s="33">
        <v>0</v>
      </c>
      <c r="L16" s="33">
        <v>0.1</v>
      </c>
      <c r="M16" s="33">
        <v>8.1</v>
      </c>
      <c r="N16" s="46">
        <f t="shared" si="0"/>
        <v>30.4</v>
      </c>
      <c r="O16" s="57"/>
      <c r="P16" s="57"/>
      <c r="Q16" s="57"/>
      <c r="R16" s="57"/>
      <c r="S16" s="57"/>
      <c r="T16" s="57"/>
    </row>
    <row r="17" spans="1:20" ht="12.75">
      <c r="A17" s="43">
        <v>11</v>
      </c>
      <c r="B17" s="20">
        <v>4.6</v>
      </c>
      <c r="C17" s="20">
        <v>4.9</v>
      </c>
      <c r="D17" s="20" t="s">
        <v>26</v>
      </c>
      <c r="E17" s="20">
        <v>0</v>
      </c>
      <c r="F17" s="20">
        <v>8.4</v>
      </c>
      <c r="G17" s="20">
        <v>7.1</v>
      </c>
      <c r="H17" s="20">
        <v>1.5</v>
      </c>
      <c r="I17" s="20">
        <v>1.3</v>
      </c>
      <c r="J17" s="20">
        <v>0</v>
      </c>
      <c r="K17" s="20">
        <v>0</v>
      </c>
      <c r="L17" s="20">
        <v>0</v>
      </c>
      <c r="M17" s="20">
        <v>7.7</v>
      </c>
      <c r="N17" s="35">
        <f t="shared" si="0"/>
        <v>35.5</v>
      </c>
      <c r="O17" s="57"/>
      <c r="P17" s="57"/>
      <c r="Q17" s="57"/>
      <c r="R17" s="57"/>
      <c r="S17" s="57"/>
      <c r="T17" s="57"/>
    </row>
    <row r="18" spans="1:20" ht="12.75">
      <c r="A18" s="44">
        <v>12</v>
      </c>
      <c r="B18" s="33" t="s">
        <v>26</v>
      </c>
      <c r="C18" s="33">
        <v>0.3</v>
      </c>
      <c r="D18" s="33" t="s">
        <v>26</v>
      </c>
      <c r="E18" s="33">
        <v>0</v>
      </c>
      <c r="F18" s="33">
        <v>5</v>
      </c>
      <c r="G18" s="33" t="s">
        <v>26</v>
      </c>
      <c r="H18" s="33">
        <v>0</v>
      </c>
      <c r="I18" s="33">
        <v>4.9</v>
      </c>
      <c r="J18" s="33" t="s">
        <v>26</v>
      </c>
      <c r="K18" s="33">
        <v>3.3</v>
      </c>
      <c r="L18" s="33" t="s">
        <v>26</v>
      </c>
      <c r="M18" s="33">
        <v>17.6</v>
      </c>
      <c r="N18" s="46">
        <f t="shared" si="0"/>
        <v>31.1</v>
      </c>
      <c r="O18" s="57"/>
      <c r="P18" s="57"/>
      <c r="Q18" s="57"/>
      <c r="R18" s="57"/>
      <c r="S18" s="57"/>
      <c r="T18" s="57"/>
    </row>
    <row r="19" spans="1:20" ht="12.75">
      <c r="A19" s="43">
        <v>13</v>
      </c>
      <c r="B19" s="20">
        <v>0</v>
      </c>
      <c r="C19" s="20">
        <v>10.1</v>
      </c>
      <c r="D19" s="20" t="s">
        <v>26</v>
      </c>
      <c r="E19" s="20">
        <v>2.3</v>
      </c>
      <c r="F19" s="20">
        <v>3.1</v>
      </c>
      <c r="G19" s="20" t="s">
        <v>26</v>
      </c>
      <c r="H19" s="20">
        <v>5.9</v>
      </c>
      <c r="I19" s="20">
        <v>0.2</v>
      </c>
      <c r="J19" s="20">
        <v>0.3</v>
      </c>
      <c r="K19" s="20">
        <v>0.9</v>
      </c>
      <c r="L19" s="20" t="s">
        <v>26</v>
      </c>
      <c r="M19" s="20" t="s">
        <v>26</v>
      </c>
      <c r="N19" s="35">
        <f t="shared" si="0"/>
        <v>22.799999999999997</v>
      </c>
      <c r="O19" s="57"/>
      <c r="P19" s="57"/>
      <c r="Q19" s="57"/>
      <c r="R19" s="57"/>
      <c r="S19" s="57"/>
      <c r="T19" s="57"/>
    </row>
    <row r="20" spans="1:20" ht="12.75">
      <c r="A20" s="44">
        <v>14</v>
      </c>
      <c r="B20" s="33">
        <v>0</v>
      </c>
      <c r="C20" s="33">
        <v>1.3</v>
      </c>
      <c r="D20" s="33">
        <v>3.7</v>
      </c>
      <c r="E20" s="33">
        <v>4.4</v>
      </c>
      <c r="F20" s="33">
        <v>5.8</v>
      </c>
      <c r="G20" s="33">
        <v>0.6</v>
      </c>
      <c r="H20" s="33">
        <v>1.5</v>
      </c>
      <c r="I20" s="33">
        <v>1.5</v>
      </c>
      <c r="J20" s="33">
        <v>1.4</v>
      </c>
      <c r="K20" s="33" t="s">
        <v>26</v>
      </c>
      <c r="L20" s="33" t="s">
        <v>26</v>
      </c>
      <c r="M20" s="33" t="s">
        <v>26</v>
      </c>
      <c r="N20" s="46">
        <f t="shared" si="0"/>
        <v>20.199999999999996</v>
      </c>
      <c r="O20" s="57"/>
      <c r="P20" s="57"/>
      <c r="Q20" s="57"/>
      <c r="R20" s="57"/>
      <c r="S20" s="57"/>
      <c r="T20" s="57"/>
    </row>
    <row r="21" spans="1:20" ht="12.75">
      <c r="A21" s="43">
        <v>15</v>
      </c>
      <c r="B21" s="20">
        <v>3.7</v>
      </c>
      <c r="C21" s="20">
        <v>8.1</v>
      </c>
      <c r="D21" s="20">
        <v>5.5</v>
      </c>
      <c r="E21" s="20">
        <v>0</v>
      </c>
      <c r="F21" s="20">
        <v>0</v>
      </c>
      <c r="G21" s="20">
        <v>0</v>
      </c>
      <c r="H21" s="20">
        <v>0</v>
      </c>
      <c r="I21" s="20">
        <v>5.3</v>
      </c>
      <c r="J21" s="20" t="s">
        <v>26</v>
      </c>
      <c r="K21" s="20">
        <v>1.1</v>
      </c>
      <c r="L21" s="20">
        <v>3.3</v>
      </c>
      <c r="M21" s="20">
        <v>3.6</v>
      </c>
      <c r="N21" s="35">
        <f t="shared" si="0"/>
        <v>30.600000000000005</v>
      </c>
      <c r="O21" s="57"/>
      <c r="P21" s="57"/>
      <c r="Q21" s="57"/>
      <c r="R21" s="57"/>
      <c r="S21" s="57"/>
      <c r="T21" s="57"/>
    </row>
    <row r="22" spans="1:20" ht="12.75">
      <c r="A22" s="44">
        <v>16</v>
      </c>
      <c r="B22" s="33">
        <v>2.7</v>
      </c>
      <c r="C22" s="33">
        <v>0</v>
      </c>
      <c r="D22" s="33">
        <v>2.5</v>
      </c>
      <c r="E22" s="33" t="s">
        <v>26</v>
      </c>
      <c r="F22" s="33" t="s">
        <v>26</v>
      </c>
      <c r="G22" s="33">
        <v>0.4</v>
      </c>
      <c r="H22" s="33" t="s">
        <v>26</v>
      </c>
      <c r="I22" s="33">
        <v>0.6</v>
      </c>
      <c r="J22" s="33" t="s">
        <v>26</v>
      </c>
      <c r="K22" s="33">
        <v>2.2</v>
      </c>
      <c r="L22" s="33">
        <v>13.6</v>
      </c>
      <c r="M22" s="33">
        <v>1.5</v>
      </c>
      <c r="N22" s="46">
        <f t="shared" si="0"/>
        <v>23.5</v>
      </c>
      <c r="O22" s="57"/>
      <c r="P22" s="57"/>
      <c r="Q22" s="57"/>
      <c r="R22" s="57"/>
      <c r="S22" s="57"/>
      <c r="T22" s="57"/>
    </row>
    <row r="23" spans="1:20" ht="12.75">
      <c r="A23" s="43">
        <v>17</v>
      </c>
      <c r="B23" s="20" t="s">
        <v>26</v>
      </c>
      <c r="C23" s="20" t="s">
        <v>26</v>
      </c>
      <c r="D23" s="20" t="s">
        <v>26</v>
      </c>
      <c r="E23" s="20">
        <v>5.1</v>
      </c>
      <c r="F23" s="20" t="s">
        <v>26</v>
      </c>
      <c r="G23" s="20" t="s">
        <v>26</v>
      </c>
      <c r="H23" s="20" t="s">
        <v>26</v>
      </c>
      <c r="I23" s="20">
        <v>2.5</v>
      </c>
      <c r="J23" s="20" t="s">
        <v>26</v>
      </c>
      <c r="K23" s="20">
        <v>1.5</v>
      </c>
      <c r="L23" s="20">
        <v>0</v>
      </c>
      <c r="M23" s="20">
        <v>9.099999999999993</v>
      </c>
      <c r="N23" s="35">
        <f t="shared" si="0"/>
        <v>18.199999999999992</v>
      </c>
      <c r="O23" s="57"/>
      <c r="P23" s="57"/>
      <c r="Q23" s="57"/>
      <c r="R23" s="57"/>
      <c r="S23" s="57"/>
      <c r="T23" s="57"/>
    </row>
    <row r="24" spans="1:20" ht="12.75">
      <c r="A24" s="44">
        <v>18</v>
      </c>
      <c r="B24" s="33" t="s">
        <v>26</v>
      </c>
      <c r="C24" s="33">
        <v>0.6</v>
      </c>
      <c r="D24" s="33">
        <v>5.7</v>
      </c>
      <c r="E24" s="33">
        <v>6.7</v>
      </c>
      <c r="F24" s="33">
        <v>1</v>
      </c>
      <c r="G24" s="33">
        <v>0</v>
      </c>
      <c r="H24" s="33" t="s">
        <v>26</v>
      </c>
      <c r="I24" s="33">
        <v>1</v>
      </c>
      <c r="J24" s="33">
        <v>20.8</v>
      </c>
      <c r="K24" s="33">
        <v>0</v>
      </c>
      <c r="L24" s="33">
        <v>0.9</v>
      </c>
      <c r="M24" s="33">
        <v>9.1</v>
      </c>
      <c r="N24" s="46">
        <f t="shared" si="0"/>
        <v>45.8</v>
      </c>
      <c r="O24" s="57"/>
      <c r="P24" s="57"/>
      <c r="Q24" s="57"/>
      <c r="R24" s="57"/>
      <c r="S24" s="57"/>
      <c r="T24" s="57"/>
    </row>
    <row r="25" spans="1:20" ht="12.75">
      <c r="A25" s="43">
        <v>19</v>
      </c>
      <c r="B25" s="20" t="s">
        <v>26</v>
      </c>
      <c r="C25" s="20">
        <v>2.5</v>
      </c>
      <c r="D25" s="20">
        <v>0</v>
      </c>
      <c r="E25" s="20">
        <v>0</v>
      </c>
      <c r="F25" s="20">
        <v>0</v>
      </c>
      <c r="G25" s="20">
        <v>4.1</v>
      </c>
      <c r="H25" s="20" t="s">
        <v>26</v>
      </c>
      <c r="I25" s="20">
        <v>4.7</v>
      </c>
      <c r="J25" s="20">
        <v>15.5</v>
      </c>
      <c r="K25" s="20">
        <v>4.2</v>
      </c>
      <c r="L25" s="20">
        <v>0</v>
      </c>
      <c r="M25" s="20">
        <v>14.2</v>
      </c>
      <c r="N25" s="35">
        <f t="shared" si="0"/>
        <v>45.2</v>
      </c>
      <c r="O25" s="57"/>
      <c r="P25" s="57"/>
      <c r="Q25" s="57"/>
      <c r="R25" s="57"/>
      <c r="S25" s="57"/>
      <c r="T25" s="57"/>
    </row>
    <row r="26" spans="1:20" ht="12.75">
      <c r="A26" s="44">
        <v>20</v>
      </c>
      <c r="B26" s="33">
        <v>0.6</v>
      </c>
      <c r="C26" s="33">
        <v>1</v>
      </c>
      <c r="D26" s="33" t="s">
        <v>26</v>
      </c>
      <c r="E26" s="33">
        <v>0</v>
      </c>
      <c r="F26" s="33" t="s">
        <v>26</v>
      </c>
      <c r="G26" s="33">
        <v>1.1</v>
      </c>
      <c r="H26" s="33">
        <v>18.6</v>
      </c>
      <c r="I26" s="33">
        <v>0</v>
      </c>
      <c r="J26" s="33">
        <v>1.6</v>
      </c>
      <c r="K26" s="33">
        <v>0.2</v>
      </c>
      <c r="L26" s="33" t="s">
        <v>26</v>
      </c>
      <c r="M26" s="33">
        <v>3.2</v>
      </c>
      <c r="N26" s="46">
        <f t="shared" si="0"/>
        <v>26.3</v>
      </c>
      <c r="O26" s="57"/>
      <c r="P26" s="57"/>
      <c r="Q26" s="57"/>
      <c r="R26" s="57"/>
      <c r="S26" s="57"/>
      <c r="T26" s="57"/>
    </row>
    <row r="27" spans="1:20" ht="12.75">
      <c r="A27" s="43">
        <v>21</v>
      </c>
      <c r="B27" s="20">
        <v>0.1</v>
      </c>
      <c r="C27" s="20">
        <v>2.8</v>
      </c>
      <c r="D27" s="20">
        <v>2.6</v>
      </c>
      <c r="E27" s="20">
        <v>2</v>
      </c>
      <c r="F27" s="20">
        <v>0</v>
      </c>
      <c r="G27" s="20">
        <v>0.4</v>
      </c>
      <c r="H27" s="20">
        <v>0.1</v>
      </c>
      <c r="I27" s="20">
        <v>0</v>
      </c>
      <c r="J27" s="20">
        <v>6.4</v>
      </c>
      <c r="K27" s="20">
        <v>25.5</v>
      </c>
      <c r="L27" s="20" t="s">
        <v>26</v>
      </c>
      <c r="M27" s="20">
        <v>3.1</v>
      </c>
      <c r="N27" s="35">
        <f t="shared" si="0"/>
        <v>43</v>
      </c>
      <c r="O27" s="57"/>
      <c r="P27" s="57"/>
      <c r="Q27" s="57"/>
      <c r="R27" s="57"/>
      <c r="S27" s="57"/>
      <c r="T27" s="57"/>
    </row>
    <row r="28" spans="1:20" ht="12.75">
      <c r="A28" s="44">
        <v>22</v>
      </c>
      <c r="B28" s="33" t="s">
        <v>26</v>
      </c>
      <c r="C28" s="33">
        <v>0.4</v>
      </c>
      <c r="D28" s="33">
        <v>2.4</v>
      </c>
      <c r="E28" s="33">
        <v>0.5</v>
      </c>
      <c r="F28" s="33">
        <v>2.9</v>
      </c>
      <c r="G28" s="33">
        <v>0.1</v>
      </c>
      <c r="H28" s="33" t="s">
        <v>26</v>
      </c>
      <c r="I28" s="33">
        <v>4.2</v>
      </c>
      <c r="J28" s="33">
        <v>6.6</v>
      </c>
      <c r="K28" s="33">
        <v>10.3</v>
      </c>
      <c r="L28" s="33" t="s">
        <v>26</v>
      </c>
      <c r="M28" s="33">
        <v>7.8</v>
      </c>
      <c r="N28" s="46">
        <f t="shared" si="0"/>
        <v>35.2</v>
      </c>
      <c r="O28" s="57"/>
      <c r="P28" s="57"/>
      <c r="Q28" s="57"/>
      <c r="R28" s="57"/>
      <c r="S28" s="57"/>
      <c r="T28" s="57"/>
    </row>
    <row r="29" spans="1:20" ht="12.75">
      <c r="A29" s="43">
        <v>23</v>
      </c>
      <c r="B29" s="20">
        <v>3.2</v>
      </c>
      <c r="C29" s="20" t="s">
        <v>26</v>
      </c>
      <c r="D29" s="20">
        <v>0.8</v>
      </c>
      <c r="E29" s="20">
        <v>1.4</v>
      </c>
      <c r="F29" s="20">
        <v>4.5</v>
      </c>
      <c r="G29" s="20" t="s">
        <v>26</v>
      </c>
      <c r="H29" s="20" t="s">
        <v>26</v>
      </c>
      <c r="I29" s="20">
        <v>1.3</v>
      </c>
      <c r="J29" s="20" t="s">
        <v>26</v>
      </c>
      <c r="K29" s="20" t="s">
        <v>26</v>
      </c>
      <c r="L29" s="20">
        <v>2.5</v>
      </c>
      <c r="M29" s="20">
        <v>1.1</v>
      </c>
      <c r="N29" s="35">
        <f t="shared" si="0"/>
        <v>14.8</v>
      </c>
      <c r="O29" s="57"/>
      <c r="P29" s="57"/>
      <c r="Q29" s="57"/>
      <c r="R29" s="57"/>
      <c r="S29" s="57"/>
      <c r="T29" s="57"/>
    </row>
    <row r="30" spans="1:20" ht="12.75">
      <c r="A30" s="44">
        <v>24</v>
      </c>
      <c r="B30" s="33">
        <v>0.7</v>
      </c>
      <c r="C30" s="33" t="s">
        <v>26</v>
      </c>
      <c r="D30" s="33">
        <v>0.4</v>
      </c>
      <c r="E30" s="33" t="s">
        <v>26</v>
      </c>
      <c r="F30" s="33">
        <v>3.2</v>
      </c>
      <c r="G30" s="33">
        <v>5.3</v>
      </c>
      <c r="H30" s="33">
        <v>8.2</v>
      </c>
      <c r="I30" s="33">
        <v>2.7</v>
      </c>
      <c r="J30" s="33">
        <v>0.1</v>
      </c>
      <c r="K30" s="33">
        <v>0</v>
      </c>
      <c r="L30" s="33">
        <v>0.4</v>
      </c>
      <c r="M30" s="33">
        <v>14</v>
      </c>
      <c r="N30" s="46">
        <f t="shared" si="0"/>
        <v>35</v>
      </c>
      <c r="O30" s="57"/>
      <c r="P30" s="57"/>
      <c r="Q30" s="57"/>
      <c r="R30" s="57"/>
      <c r="S30" s="57"/>
      <c r="T30" s="57"/>
    </row>
    <row r="31" spans="1:20" ht="12.75">
      <c r="A31" s="43">
        <v>25</v>
      </c>
      <c r="B31" s="20">
        <v>9.8</v>
      </c>
      <c r="C31" s="20">
        <v>0</v>
      </c>
      <c r="D31" s="20">
        <v>0.5</v>
      </c>
      <c r="E31" s="20" t="s">
        <v>26</v>
      </c>
      <c r="F31" s="20">
        <v>0</v>
      </c>
      <c r="G31" s="20">
        <v>1.7</v>
      </c>
      <c r="H31" s="20">
        <v>0.4</v>
      </c>
      <c r="I31" s="20">
        <v>19.2</v>
      </c>
      <c r="J31" s="20">
        <v>0.3</v>
      </c>
      <c r="K31" s="20">
        <v>0.5</v>
      </c>
      <c r="L31" s="20" t="s">
        <v>26</v>
      </c>
      <c r="M31" s="20">
        <v>6.5</v>
      </c>
      <c r="N31" s="35">
        <f t="shared" si="0"/>
        <v>38.900000000000006</v>
      </c>
      <c r="O31" s="57"/>
      <c r="P31" s="57"/>
      <c r="Q31" s="57"/>
      <c r="R31" s="57"/>
      <c r="S31" s="57"/>
      <c r="T31" s="57"/>
    </row>
    <row r="32" spans="1:20" ht="12.75">
      <c r="A32" s="44">
        <v>26</v>
      </c>
      <c r="B32" s="33">
        <v>6.7</v>
      </c>
      <c r="C32" s="33" t="s">
        <v>26</v>
      </c>
      <c r="D32" s="33">
        <v>0</v>
      </c>
      <c r="E32" s="33">
        <v>5.9</v>
      </c>
      <c r="F32" s="33">
        <v>2.9</v>
      </c>
      <c r="G32" s="33">
        <v>0</v>
      </c>
      <c r="H32" s="33">
        <v>0</v>
      </c>
      <c r="I32" s="33">
        <v>1.6</v>
      </c>
      <c r="J32" s="33">
        <v>3.2</v>
      </c>
      <c r="K32" s="33">
        <v>0</v>
      </c>
      <c r="L32" s="33" t="s">
        <v>26</v>
      </c>
      <c r="M32" s="33">
        <v>1.4</v>
      </c>
      <c r="N32" s="46">
        <f t="shared" si="0"/>
        <v>21.7</v>
      </c>
      <c r="O32" s="57"/>
      <c r="P32" s="57"/>
      <c r="Q32" s="57"/>
      <c r="R32" s="57"/>
      <c r="S32" s="57"/>
      <c r="T32" s="57"/>
    </row>
    <row r="33" spans="1:20" ht="12.75">
      <c r="A33" s="43">
        <v>27</v>
      </c>
      <c r="B33" s="20">
        <v>0</v>
      </c>
      <c r="C33" s="20">
        <v>1.8</v>
      </c>
      <c r="D33" s="20">
        <v>0</v>
      </c>
      <c r="E33" s="20">
        <v>4.6</v>
      </c>
      <c r="F33" s="20">
        <v>28.2</v>
      </c>
      <c r="G33" s="20">
        <v>1.3</v>
      </c>
      <c r="H33" s="20">
        <v>0</v>
      </c>
      <c r="I33" s="20" t="s">
        <v>26</v>
      </c>
      <c r="J33" s="20" t="s">
        <v>26</v>
      </c>
      <c r="K33" s="20">
        <v>0</v>
      </c>
      <c r="L33" s="20">
        <v>0.2</v>
      </c>
      <c r="M33" s="20" t="s">
        <v>26</v>
      </c>
      <c r="N33" s="35">
        <f t="shared" si="0"/>
        <v>36.1</v>
      </c>
      <c r="O33" s="57"/>
      <c r="P33" s="57"/>
      <c r="Q33" s="57"/>
      <c r="R33" s="57"/>
      <c r="S33" s="57"/>
      <c r="T33" s="57"/>
    </row>
    <row r="34" spans="1:20" ht="12.75">
      <c r="A34" s="44">
        <v>28</v>
      </c>
      <c r="B34" s="33" t="s">
        <v>26</v>
      </c>
      <c r="C34" s="33">
        <v>0</v>
      </c>
      <c r="D34" s="33" t="s">
        <v>26</v>
      </c>
      <c r="E34" s="33">
        <v>2.5</v>
      </c>
      <c r="F34" s="33">
        <v>17.1</v>
      </c>
      <c r="G34" s="33">
        <v>11.9</v>
      </c>
      <c r="H34" s="33">
        <v>0.3</v>
      </c>
      <c r="I34" s="33">
        <v>0.3</v>
      </c>
      <c r="J34" s="33">
        <v>0</v>
      </c>
      <c r="K34" s="33" t="s">
        <v>26</v>
      </c>
      <c r="L34" s="33" t="s">
        <v>26</v>
      </c>
      <c r="M34" s="33">
        <v>3.1</v>
      </c>
      <c r="N34" s="46">
        <f t="shared" si="0"/>
        <v>35.2</v>
      </c>
      <c r="O34" s="57"/>
      <c r="P34" s="57"/>
      <c r="Q34" s="57"/>
      <c r="R34" s="57"/>
      <c r="S34" s="57"/>
      <c r="T34" s="57"/>
    </row>
    <row r="35" spans="1:20" ht="12.75">
      <c r="A35" s="43">
        <v>29</v>
      </c>
      <c r="B35" s="20" t="s">
        <v>26</v>
      </c>
      <c r="C35" s="47"/>
      <c r="D35" s="20" t="s">
        <v>26</v>
      </c>
      <c r="E35" s="20">
        <v>0</v>
      </c>
      <c r="F35" s="20">
        <v>0.9</v>
      </c>
      <c r="G35" s="20">
        <v>6.2</v>
      </c>
      <c r="H35" s="20">
        <v>4.9</v>
      </c>
      <c r="I35" s="20">
        <v>0.6</v>
      </c>
      <c r="J35" s="20">
        <v>2</v>
      </c>
      <c r="K35" s="20">
        <v>5</v>
      </c>
      <c r="L35" s="20" t="s">
        <v>26</v>
      </c>
      <c r="M35" s="20">
        <v>1.4</v>
      </c>
      <c r="N35" s="35">
        <f t="shared" si="0"/>
        <v>21</v>
      </c>
      <c r="O35" s="57"/>
      <c r="P35" s="57"/>
      <c r="Q35" s="57"/>
      <c r="R35" s="57"/>
      <c r="S35" s="57"/>
      <c r="T35" s="57"/>
    </row>
    <row r="36" spans="1:20" ht="12.75">
      <c r="A36" s="44">
        <v>30</v>
      </c>
      <c r="B36" s="33">
        <v>0.4</v>
      </c>
      <c r="C36" s="47"/>
      <c r="D36" s="33" t="s">
        <v>26</v>
      </c>
      <c r="E36" s="33">
        <v>3.6</v>
      </c>
      <c r="F36" s="33" t="s">
        <v>26</v>
      </c>
      <c r="G36" s="33">
        <v>2.3</v>
      </c>
      <c r="H36" s="33">
        <v>3.5</v>
      </c>
      <c r="I36" s="33">
        <v>4.6</v>
      </c>
      <c r="J36" s="33" t="s">
        <v>26</v>
      </c>
      <c r="K36" s="33">
        <v>0</v>
      </c>
      <c r="L36" s="33">
        <v>0</v>
      </c>
      <c r="M36" s="33">
        <v>0.8</v>
      </c>
      <c r="N36" s="46">
        <f t="shared" si="0"/>
        <v>15.200000000000001</v>
      </c>
      <c r="O36" s="57"/>
      <c r="P36" s="57"/>
      <c r="Q36" s="57"/>
      <c r="R36" s="57"/>
      <c r="S36" s="57"/>
      <c r="T36" s="57"/>
    </row>
    <row r="37" spans="1:20" ht="12.75">
      <c r="A37" s="43">
        <v>31</v>
      </c>
      <c r="B37" s="20"/>
      <c r="C37" s="47"/>
      <c r="D37" s="20"/>
      <c r="E37" s="47"/>
      <c r="F37" s="20"/>
      <c r="G37" s="47"/>
      <c r="H37" s="20"/>
      <c r="I37" s="20">
        <v>4.8</v>
      </c>
      <c r="J37" s="47"/>
      <c r="K37" s="20"/>
      <c r="L37" s="47"/>
      <c r="M37" s="20">
        <v>0.4</v>
      </c>
      <c r="N37" s="35">
        <f t="shared" si="0"/>
        <v>5.2</v>
      </c>
      <c r="O37" s="57"/>
      <c r="P37" s="57"/>
      <c r="Q37" s="57"/>
      <c r="R37" s="57"/>
      <c r="S37" s="57"/>
      <c r="T37" s="57"/>
    </row>
    <row r="38" spans="1:20" ht="12.75">
      <c r="A38" s="49" t="s">
        <v>6</v>
      </c>
      <c r="B38" s="13">
        <f aca="true" t="shared" si="1" ref="B38:M38">SUM(B7:B37)</f>
        <v>65.30000000000003</v>
      </c>
      <c r="C38" s="13">
        <f t="shared" si="1"/>
        <v>45.39999999999999</v>
      </c>
      <c r="D38" s="13">
        <f t="shared" si="1"/>
        <v>29.4</v>
      </c>
      <c r="E38" s="13">
        <f t="shared" si="1"/>
        <v>50.099999999999994</v>
      </c>
      <c r="F38" s="13">
        <f t="shared" si="1"/>
        <v>137.70000000000002</v>
      </c>
      <c r="G38" s="13">
        <f t="shared" si="1"/>
        <v>58.3</v>
      </c>
      <c r="H38" s="13">
        <f t="shared" si="1"/>
        <v>103.80000000000001</v>
      </c>
      <c r="I38" s="13">
        <f t="shared" si="1"/>
        <v>77.49999999999999</v>
      </c>
      <c r="J38" s="13">
        <f t="shared" si="1"/>
        <v>63.300000000000004</v>
      </c>
      <c r="K38" s="13">
        <f t="shared" si="1"/>
        <v>94.60000000000001</v>
      </c>
      <c r="L38" s="13">
        <f t="shared" si="1"/>
        <v>31.299999999999994</v>
      </c>
      <c r="M38" s="40">
        <f t="shared" si="1"/>
        <v>120.39999999999999</v>
      </c>
      <c r="N38" s="36">
        <f t="shared" si="0"/>
        <v>877.0999999999999</v>
      </c>
      <c r="O38" s="57"/>
      <c r="P38" s="57"/>
      <c r="Q38" s="57"/>
      <c r="R38" s="57"/>
      <c r="S38" s="57"/>
      <c r="T38" s="57"/>
    </row>
    <row r="39" spans="1:20" ht="12.75">
      <c r="A39" s="48" t="s">
        <v>7</v>
      </c>
      <c r="B39" s="11">
        <v>115.3</v>
      </c>
      <c r="C39" s="11">
        <v>73.8</v>
      </c>
      <c r="D39" s="11">
        <v>97.1</v>
      </c>
      <c r="E39" s="11">
        <v>82.1</v>
      </c>
      <c r="F39" s="11">
        <v>84.4</v>
      </c>
      <c r="G39" s="11">
        <v>93</v>
      </c>
      <c r="H39" s="11">
        <v>96.1</v>
      </c>
      <c r="I39" s="11">
        <v>86.2</v>
      </c>
      <c r="J39" s="11">
        <v>72.5</v>
      </c>
      <c r="K39" s="11">
        <v>74.9</v>
      </c>
      <c r="L39" s="11">
        <v>102.5</v>
      </c>
      <c r="M39" s="39">
        <v>120.1</v>
      </c>
      <c r="N39" s="37">
        <v>1098</v>
      </c>
      <c r="O39" s="57"/>
      <c r="P39" s="57"/>
      <c r="Q39" s="57"/>
      <c r="R39" s="57"/>
      <c r="S39" s="57"/>
      <c r="T39" s="57"/>
    </row>
    <row r="40" spans="1:20" ht="12.75">
      <c r="A40" s="48" t="s">
        <v>8</v>
      </c>
      <c r="B40" s="29">
        <f aca="true" t="shared" si="2" ref="B40:N40">B38*100/B39</f>
        <v>56.634865568083285</v>
      </c>
      <c r="C40" s="29">
        <f t="shared" si="2"/>
        <v>61.51761517615175</v>
      </c>
      <c r="D40" s="29">
        <f t="shared" si="2"/>
        <v>30.27806385169928</v>
      </c>
      <c r="E40" s="29">
        <f t="shared" si="2"/>
        <v>61.02314250913519</v>
      </c>
      <c r="F40" s="29">
        <f t="shared" si="2"/>
        <v>163.15165876777252</v>
      </c>
      <c r="G40" s="29">
        <f t="shared" si="2"/>
        <v>62.68817204301075</v>
      </c>
      <c r="H40" s="29">
        <f t="shared" si="2"/>
        <v>108.01248699271595</v>
      </c>
      <c r="I40" s="29">
        <f t="shared" si="2"/>
        <v>89.90719257540601</v>
      </c>
      <c r="J40" s="29">
        <f t="shared" si="2"/>
        <v>87.3103448275862</v>
      </c>
      <c r="K40" s="29">
        <f t="shared" si="2"/>
        <v>126.30173564753004</v>
      </c>
      <c r="L40" s="29">
        <f t="shared" si="2"/>
        <v>30.536585365853654</v>
      </c>
      <c r="M40" s="41">
        <f t="shared" si="2"/>
        <v>100.24979184013323</v>
      </c>
      <c r="N40" s="38">
        <f t="shared" si="2"/>
        <v>79.88160291438979</v>
      </c>
      <c r="O40" s="57"/>
      <c r="P40" s="57"/>
      <c r="Q40" s="57"/>
      <c r="R40" s="57"/>
      <c r="S40" s="57"/>
      <c r="T40" s="57"/>
    </row>
    <row r="41" spans="1:20" ht="12.75">
      <c r="A41" s="50" t="s">
        <v>9</v>
      </c>
      <c r="B41" s="11">
        <f aca="true" t="shared" si="3" ref="B41:M41">MAX(B7:B37)</f>
        <v>9.8</v>
      </c>
      <c r="C41" s="11">
        <f t="shared" si="3"/>
        <v>10.1</v>
      </c>
      <c r="D41" s="11">
        <f t="shared" si="3"/>
        <v>5.7</v>
      </c>
      <c r="E41" s="11">
        <f t="shared" si="3"/>
        <v>7.3</v>
      </c>
      <c r="F41" s="11">
        <f t="shared" si="3"/>
        <v>28.2</v>
      </c>
      <c r="G41" s="11">
        <f t="shared" si="3"/>
        <v>11.9</v>
      </c>
      <c r="H41" s="11">
        <f t="shared" si="3"/>
        <v>29.3</v>
      </c>
      <c r="I41" s="11">
        <f t="shared" si="3"/>
        <v>19.2</v>
      </c>
      <c r="J41" s="11">
        <f t="shared" si="3"/>
        <v>20.8</v>
      </c>
      <c r="K41" s="11">
        <f t="shared" si="3"/>
        <v>25.5</v>
      </c>
      <c r="L41" s="11">
        <f t="shared" si="3"/>
        <v>13.6</v>
      </c>
      <c r="M41" s="39">
        <f t="shared" si="3"/>
        <v>17.6</v>
      </c>
      <c r="N41" s="37">
        <f>MAX(B41:M41)</f>
        <v>29.3</v>
      </c>
      <c r="O41" s="57"/>
      <c r="P41" s="57"/>
      <c r="Q41" s="57"/>
      <c r="R41" s="57"/>
      <c r="S41" s="57"/>
      <c r="T41" s="57"/>
    </row>
    <row r="42" spans="1:20" ht="12.75">
      <c r="A42" s="48" t="s">
        <v>31</v>
      </c>
      <c r="B42" s="12">
        <f aca="true" t="shared" si="4" ref="B42:M42">COUNTIF(B$7:B$37,"&gt;=0,1")</f>
        <v>18</v>
      </c>
      <c r="C42" s="12">
        <f t="shared" si="4"/>
        <v>17</v>
      </c>
      <c r="D42" s="12">
        <f t="shared" si="4"/>
        <v>10</v>
      </c>
      <c r="E42" s="12">
        <f t="shared" si="4"/>
        <v>16</v>
      </c>
      <c r="F42" s="12">
        <f t="shared" si="4"/>
        <v>18</v>
      </c>
      <c r="G42" s="12">
        <f t="shared" si="4"/>
        <v>16</v>
      </c>
      <c r="H42" s="12">
        <f t="shared" si="4"/>
        <v>16</v>
      </c>
      <c r="I42" s="12">
        <f t="shared" si="4"/>
        <v>25</v>
      </c>
      <c r="J42" s="12">
        <f t="shared" si="4"/>
        <v>16</v>
      </c>
      <c r="K42" s="12">
        <f t="shared" si="4"/>
        <v>15</v>
      </c>
      <c r="L42" s="12">
        <f t="shared" si="4"/>
        <v>10</v>
      </c>
      <c r="M42" s="51">
        <f t="shared" si="4"/>
        <v>22</v>
      </c>
      <c r="N42" s="52">
        <f>SUM(B42:M42)</f>
        <v>199</v>
      </c>
      <c r="O42" s="57"/>
      <c r="P42" s="57"/>
      <c r="Q42" s="57"/>
      <c r="R42" s="57"/>
      <c r="S42" s="57"/>
      <c r="T42" s="57"/>
    </row>
    <row r="43" spans="1:20" ht="12.75">
      <c r="A43" s="48" t="s">
        <v>32</v>
      </c>
      <c r="B43" s="12">
        <f aca="true" t="shared" si="5" ref="B43:M43">COUNTIF(B$7:B$37,"&gt;=1,0")</f>
        <v>14</v>
      </c>
      <c r="C43" s="12">
        <f t="shared" si="5"/>
        <v>12</v>
      </c>
      <c r="D43" s="12">
        <f t="shared" si="5"/>
        <v>7</v>
      </c>
      <c r="E43" s="12">
        <f t="shared" si="5"/>
        <v>12</v>
      </c>
      <c r="F43" s="12">
        <f t="shared" si="5"/>
        <v>17</v>
      </c>
      <c r="G43" s="12">
        <f t="shared" si="5"/>
        <v>12</v>
      </c>
      <c r="H43" s="12">
        <f t="shared" si="5"/>
        <v>12</v>
      </c>
      <c r="I43" s="12">
        <f t="shared" si="5"/>
        <v>17</v>
      </c>
      <c r="J43" s="12">
        <f t="shared" si="5"/>
        <v>11</v>
      </c>
      <c r="K43" s="12">
        <f t="shared" si="5"/>
        <v>12</v>
      </c>
      <c r="L43" s="12">
        <f t="shared" si="5"/>
        <v>4</v>
      </c>
      <c r="M43" s="51">
        <f t="shared" si="5"/>
        <v>18</v>
      </c>
      <c r="N43" s="52">
        <f>SUM(B43:M43)</f>
        <v>148</v>
      </c>
      <c r="O43" s="57"/>
      <c r="P43" s="57"/>
      <c r="Q43" s="57"/>
      <c r="R43" s="57"/>
      <c r="S43" s="57"/>
      <c r="T43" s="57"/>
    </row>
    <row r="44" spans="1:20" ht="12.75">
      <c r="A44" s="48" t="s">
        <v>33</v>
      </c>
      <c r="B44" s="12">
        <f aca="true" t="shared" si="6" ref="B44:M44">COUNTIF(B$7:B$37,"&gt;=5,0")</f>
        <v>5</v>
      </c>
      <c r="C44" s="12">
        <f t="shared" si="6"/>
        <v>2</v>
      </c>
      <c r="D44" s="12">
        <f t="shared" si="6"/>
        <v>3</v>
      </c>
      <c r="E44" s="12">
        <f t="shared" si="6"/>
        <v>4</v>
      </c>
      <c r="F44" s="12">
        <f t="shared" si="6"/>
        <v>9</v>
      </c>
      <c r="G44" s="12">
        <f t="shared" si="6"/>
        <v>5</v>
      </c>
      <c r="H44" s="12">
        <f t="shared" si="6"/>
        <v>6</v>
      </c>
      <c r="I44" s="12">
        <f t="shared" si="6"/>
        <v>3</v>
      </c>
      <c r="J44" s="12">
        <f t="shared" si="6"/>
        <v>4</v>
      </c>
      <c r="K44" s="12">
        <f t="shared" si="6"/>
        <v>6</v>
      </c>
      <c r="L44" s="12">
        <f t="shared" si="6"/>
        <v>2</v>
      </c>
      <c r="M44" s="51">
        <f t="shared" si="6"/>
        <v>10</v>
      </c>
      <c r="N44" s="52">
        <f>SUM(B44:M44)</f>
        <v>59</v>
      </c>
      <c r="O44" s="57"/>
      <c r="P44" s="57"/>
      <c r="Q44" s="57"/>
      <c r="R44" s="57"/>
      <c r="S44" s="57"/>
      <c r="T44" s="57"/>
    </row>
    <row r="45" spans="1:20" ht="12.75">
      <c r="A45" s="48" t="s">
        <v>34</v>
      </c>
      <c r="B45" s="12">
        <f aca="true" t="shared" si="7" ref="B45:M45">COUNTIF(B$7:B$37,"&gt;=10,0")</f>
        <v>0</v>
      </c>
      <c r="C45" s="12">
        <f t="shared" si="7"/>
        <v>1</v>
      </c>
      <c r="D45" s="12">
        <f t="shared" si="7"/>
        <v>0</v>
      </c>
      <c r="E45" s="12">
        <f t="shared" si="7"/>
        <v>0</v>
      </c>
      <c r="F45" s="12">
        <f t="shared" si="7"/>
        <v>5</v>
      </c>
      <c r="G45" s="12">
        <f t="shared" si="7"/>
        <v>1</v>
      </c>
      <c r="H45" s="12">
        <f t="shared" si="7"/>
        <v>4</v>
      </c>
      <c r="I45" s="12">
        <f t="shared" si="7"/>
        <v>2</v>
      </c>
      <c r="J45" s="12">
        <f t="shared" si="7"/>
        <v>2</v>
      </c>
      <c r="K45" s="12">
        <f t="shared" si="7"/>
        <v>3</v>
      </c>
      <c r="L45" s="12">
        <f t="shared" si="7"/>
        <v>1</v>
      </c>
      <c r="M45" s="51">
        <f t="shared" si="7"/>
        <v>3</v>
      </c>
      <c r="N45" s="52">
        <f>SUM(B45:M45)</f>
        <v>22</v>
      </c>
      <c r="O45" s="57"/>
      <c r="P45" s="57"/>
      <c r="Q45" s="57"/>
      <c r="R45" s="57"/>
      <c r="S45" s="57"/>
      <c r="T45" s="57"/>
    </row>
    <row r="46" spans="1:20" ht="12.75">
      <c r="A46" s="48" t="s">
        <v>35</v>
      </c>
      <c r="B46" s="12">
        <f aca="true" t="shared" si="8" ref="B46:M46">COUNTIF(B$7:B$37,"&gt;=20,0")</f>
        <v>0</v>
      </c>
      <c r="C46" s="12">
        <f t="shared" si="8"/>
        <v>0</v>
      </c>
      <c r="D46" s="12">
        <f t="shared" si="8"/>
        <v>0</v>
      </c>
      <c r="E46" s="12">
        <f t="shared" si="8"/>
        <v>0</v>
      </c>
      <c r="F46" s="12">
        <f t="shared" si="8"/>
        <v>2</v>
      </c>
      <c r="G46" s="12">
        <f t="shared" si="8"/>
        <v>0</v>
      </c>
      <c r="H46" s="12">
        <f t="shared" si="8"/>
        <v>1</v>
      </c>
      <c r="I46" s="12">
        <f t="shared" si="8"/>
        <v>0</v>
      </c>
      <c r="J46" s="12">
        <f t="shared" si="8"/>
        <v>1</v>
      </c>
      <c r="K46" s="12">
        <f t="shared" si="8"/>
        <v>2</v>
      </c>
      <c r="L46" s="12">
        <f t="shared" si="8"/>
        <v>0</v>
      </c>
      <c r="M46" s="51">
        <f t="shared" si="8"/>
        <v>0</v>
      </c>
      <c r="N46" s="52">
        <f>SUM(B46:M46)</f>
        <v>6</v>
      </c>
      <c r="O46" s="57"/>
      <c r="P46" s="57"/>
      <c r="Q46" s="57"/>
      <c r="R46" s="57"/>
      <c r="S46" s="57"/>
      <c r="T46" s="57"/>
    </row>
    <row r="47" spans="1:20" ht="12.75">
      <c r="A47" s="67"/>
      <c r="B47" s="6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</row>
    <row r="48" spans="1:20" ht="12.75">
      <c r="A48" s="67"/>
      <c r="B48" s="6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</row>
    <row r="49" spans="1:20" ht="12.75">
      <c r="A49" s="67"/>
      <c r="B49" s="6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</row>
    <row r="50" spans="1:20" ht="12.75">
      <c r="A50" s="67"/>
      <c r="B50" s="6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</row>
    <row r="51" spans="1:20" ht="12.75">
      <c r="A51" s="67"/>
      <c r="B51" s="6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</row>
    <row r="52" spans="1:20" ht="12.75">
      <c r="A52" s="67"/>
      <c r="B52" s="6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20" ht="12.75">
      <c r="A53" s="67"/>
      <c r="B53" s="6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</row>
    <row r="54" spans="1:20" ht="12.75">
      <c r="A54" s="67"/>
      <c r="B54" s="6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</row>
    <row r="55" spans="1:20" ht="12.75">
      <c r="A55" s="67"/>
      <c r="B55" s="6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</row>
    <row r="56" spans="1:20" ht="12.75">
      <c r="A56" s="67"/>
      <c r="B56" s="6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</row>
    <row r="57" spans="1:20" ht="12.75">
      <c r="A57" s="67"/>
      <c r="B57" s="6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</row>
    <row r="58" spans="1:20" ht="12.75">
      <c r="A58" s="67"/>
      <c r="B58" s="6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</row>
    <row r="59" spans="1:20" ht="12.75">
      <c r="A59" s="67"/>
      <c r="B59" s="6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</row>
  </sheetData>
  <sheetProtection/>
  <mergeCells count="1">
    <mergeCell ref="C1:F1"/>
  </mergeCells>
  <conditionalFormatting sqref="N7:N37">
    <cfRule type="expression" priority="1" dxfId="205" stopIfTrue="1">
      <formula>N7=MAX(N$7:N$37)</formula>
    </cfRule>
  </conditionalFormatting>
  <conditionalFormatting sqref="B7:M7 B9:M9 B11:M11 B13:M13 B15:M15 B17:M17 B19:M19 B21:M21 B23:M23 B25:M25 B27:M27 B29:M29 B31:M31 B33:M33 D35:M35 B37 B35 D37 F37 H37:I37 M37 K37">
    <cfRule type="expression" priority="2" dxfId="19" stopIfTrue="1">
      <formula>B7=""</formula>
    </cfRule>
    <cfRule type="expression" priority="3" dxfId="16" stopIfTrue="1">
      <formula>B7&gt;=$O$3</formula>
    </cfRule>
  </conditionalFormatting>
  <conditionalFormatting sqref="B8:M8 B10:M10 B12:M12 B14:M14 B16:M16 B18:M18 B20:M20 B22:M22 B24:M24 B26:M26 B28:M28 B30:M30 B32:M32 B34:M34 B36 D36:M36">
    <cfRule type="expression" priority="4" dxfId="17" stopIfTrue="1">
      <formula>B8=""</formula>
    </cfRule>
    <cfRule type="expression" priority="5" dxfId="16" stopIfTrue="1">
      <formula>B8&gt;=$O$3</formula>
    </cfRule>
  </conditionalFormatting>
  <conditionalFormatting sqref="C35:C37 E37 G37 J37 L37">
    <cfRule type="expression" priority="6" dxfId="206" stopIfTrue="1">
      <formula>C35=MAX(C$7:C$37)</formula>
    </cfRule>
    <cfRule type="expression" priority="7" dxfId="207" stopIfTrue="1">
      <formula>C35=MIN(C$7:C$37)</formula>
    </cfRule>
  </conditionalFormatting>
  <printOptions horizontalCentered="1" verticalCentered="1"/>
  <pageMargins left="0.5905511811023623" right="0.3937007874015748" top="0.3937007874015748" bottom="0" header="0.5118110236220472" footer="0.5118110236220472"/>
  <pageSetup horizontalDpi="300" verticalDpi="300" orientation="landscape" paperSize="9" scale="93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8"/>
  <dimension ref="A1:T59"/>
  <sheetViews>
    <sheetView showGridLines="0" showRowColHeader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" sqref="A5"/>
    </sheetView>
  </sheetViews>
  <sheetFormatPr defaultColWidth="12" defaultRowHeight="12.75"/>
  <cols>
    <col min="1" max="1" width="16.33203125" style="1" customWidth="1"/>
    <col min="2" max="2" width="9.83203125" style="1" customWidth="1"/>
    <col min="3" max="3" width="9.5" style="0" customWidth="1"/>
    <col min="4" max="4" width="9.16015625" style="0" customWidth="1"/>
    <col min="5" max="5" width="8.83203125" style="0" customWidth="1"/>
    <col min="6" max="6" width="9.5" style="0" customWidth="1"/>
    <col min="7" max="7" width="8.5" style="0" customWidth="1"/>
    <col min="8" max="8" width="9.16015625" style="0" customWidth="1"/>
    <col min="9" max="9" width="9" style="0" customWidth="1"/>
    <col min="10" max="10" width="10.66015625" style="0" customWidth="1"/>
    <col min="11" max="11" width="9.83203125" style="0" customWidth="1"/>
    <col min="12" max="12" width="10.83203125" style="0" customWidth="1"/>
    <col min="13" max="13" width="10.33203125" style="0" customWidth="1"/>
    <col min="14" max="14" width="9" style="0" customWidth="1"/>
    <col min="15" max="15" width="15.33203125" style="0" customWidth="1"/>
  </cols>
  <sheetData>
    <row r="1" spans="1:20" ht="16.5" thickTop="1">
      <c r="A1" s="58"/>
      <c r="B1" s="59"/>
      <c r="C1" s="77" t="s">
        <v>0</v>
      </c>
      <c r="D1" s="77"/>
      <c r="E1" s="77"/>
      <c r="F1" s="77"/>
      <c r="G1" s="60">
        <v>2013</v>
      </c>
      <c r="H1" s="61"/>
      <c r="I1" s="61" t="s">
        <v>1</v>
      </c>
      <c r="J1" s="62"/>
      <c r="K1" s="57"/>
      <c r="L1" s="57"/>
      <c r="M1" s="57"/>
      <c r="N1" s="57"/>
      <c r="O1" s="73">
        <v>0</v>
      </c>
      <c r="P1" s="57"/>
      <c r="Q1" s="57"/>
      <c r="R1" s="57"/>
      <c r="S1" s="57"/>
      <c r="T1" s="57"/>
    </row>
    <row r="2" spans="1:20" ht="16.5" thickBot="1">
      <c r="A2" s="58"/>
      <c r="B2" s="63"/>
      <c r="C2" s="64"/>
      <c r="D2" s="64" t="s">
        <v>2</v>
      </c>
      <c r="E2" s="64"/>
      <c r="F2" s="64"/>
      <c r="G2" s="64"/>
      <c r="H2" s="64"/>
      <c r="I2" s="64"/>
      <c r="J2" s="65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16.5" thickTop="1">
      <c r="A3" s="58"/>
      <c r="B3" s="66" t="s">
        <v>29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72">
        <f>(100-O1)/10</f>
        <v>10</v>
      </c>
      <c r="P3" s="57"/>
      <c r="Q3" s="57"/>
      <c r="R3" s="57"/>
      <c r="S3" s="57"/>
      <c r="T3" s="57"/>
    </row>
    <row r="4" spans="1:20" ht="12.75">
      <c r="A4" s="67"/>
      <c r="B4" s="68" t="s">
        <v>28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ht="12.75">
      <c r="A5" s="70" t="s">
        <v>3</v>
      </c>
      <c r="B5" s="71">
        <v>1</v>
      </c>
      <c r="C5" s="71">
        <v>32</v>
      </c>
      <c r="D5" s="71">
        <v>61</v>
      </c>
      <c r="E5" s="71">
        <v>92</v>
      </c>
      <c r="F5" s="71">
        <v>122</v>
      </c>
      <c r="G5" s="71">
        <v>153</v>
      </c>
      <c r="H5" s="71">
        <v>183</v>
      </c>
      <c r="I5" s="71">
        <v>214</v>
      </c>
      <c r="J5" s="71">
        <v>245</v>
      </c>
      <c r="K5" s="71">
        <v>275</v>
      </c>
      <c r="L5" s="71">
        <v>306</v>
      </c>
      <c r="M5" s="71">
        <v>336</v>
      </c>
      <c r="N5" s="70" t="s">
        <v>4</v>
      </c>
      <c r="O5" s="57"/>
      <c r="P5" s="57"/>
      <c r="Q5" s="57"/>
      <c r="R5" s="57"/>
      <c r="S5" s="57"/>
      <c r="T5" s="57"/>
    </row>
    <row r="6" spans="1:20" ht="6.75" customHeight="1">
      <c r="A6" s="69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7"/>
      <c r="O6" s="57"/>
      <c r="P6" s="57"/>
      <c r="Q6" s="57"/>
      <c r="R6" s="57"/>
      <c r="S6" s="57"/>
      <c r="T6" s="57"/>
    </row>
    <row r="7" spans="1:20" ht="12.75">
      <c r="A7" s="43">
        <v>1</v>
      </c>
      <c r="B7" s="20">
        <v>12.8</v>
      </c>
      <c r="C7" s="20">
        <v>11.2</v>
      </c>
      <c r="D7" s="20">
        <v>0</v>
      </c>
      <c r="E7" s="20" t="s">
        <v>26</v>
      </c>
      <c r="F7" s="20" t="s">
        <v>26</v>
      </c>
      <c r="G7" s="20">
        <v>0</v>
      </c>
      <c r="H7" s="20">
        <v>0.3</v>
      </c>
      <c r="I7" s="20" t="s">
        <v>26</v>
      </c>
      <c r="J7" s="20">
        <v>0.3</v>
      </c>
      <c r="K7" s="20" t="s">
        <v>26</v>
      </c>
      <c r="L7" s="20">
        <v>8.3</v>
      </c>
      <c r="M7" s="20">
        <v>0.4</v>
      </c>
      <c r="N7" s="35">
        <f aca="true" t="shared" si="0" ref="N7:N38">SUM(B7:M7)</f>
        <v>33.300000000000004</v>
      </c>
      <c r="O7" s="57"/>
      <c r="P7" s="57"/>
      <c r="Q7" s="57"/>
      <c r="R7" s="57"/>
      <c r="S7" s="57"/>
      <c r="T7" s="57"/>
    </row>
    <row r="8" spans="1:20" ht="12.75">
      <c r="A8" s="44">
        <v>2</v>
      </c>
      <c r="B8" s="33">
        <v>3.5</v>
      </c>
      <c r="C8" s="33">
        <v>2.8</v>
      </c>
      <c r="D8" s="33">
        <v>0.2</v>
      </c>
      <c r="E8" s="33" t="s">
        <v>26</v>
      </c>
      <c r="F8" s="33" t="s">
        <v>26</v>
      </c>
      <c r="G8" s="33" t="s">
        <v>26</v>
      </c>
      <c r="H8" s="33">
        <v>0.2</v>
      </c>
      <c r="I8" s="33">
        <v>0</v>
      </c>
      <c r="J8" s="33">
        <v>0.4</v>
      </c>
      <c r="K8" s="33" t="s">
        <v>26</v>
      </c>
      <c r="L8" s="33">
        <v>13.2</v>
      </c>
      <c r="M8" s="33" t="s">
        <v>26</v>
      </c>
      <c r="N8" s="46">
        <f t="shared" si="0"/>
        <v>20.3</v>
      </c>
      <c r="O8" s="57"/>
      <c r="P8" s="57"/>
      <c r="Q8" s="57"/>
      <c r="R8" s="57"/>
      <c r="S8" s="57"/>
      <c r="T8" s="57"/>
    </row>
    <row r="9" spans="1:20" ht="12.75">
      <c r="A9" s="43">
        <v>3</v>
      </c>
      <c r="B9" s="20">
        <v>6.999999999999993</v>
      </c>
      <c r="C9" s="20">
        <v>18.6</v>
      </c>
      <c r="D9" s="20">
        <v>0.1</v>
      </c>
      <c r="E9" s="20" t="s">
        <v>26</v>
      </c>
      <c r="F9" s="20" t="s">
        <v>26</v>
      </c>
      <c r="G9" s="20" t="s">
        <v>26</v>
      </c>
      <c r="H9" s="20">
        <v>5.7</v>
      </c>
      <c r="I9" s="20">
        <v>1.5</v>
      </c>
      <c r="J9" s="20">
        <v>0</v>
      </c>
      <c r="K9" s="20">
        <v>0</v>
      </c>
      <c r="L9" s="20">
        <v>2.7</v>
      </c>
      <c r="M9" s="20" t="s">
        <v>26</v>
      </c>
      <c r="N9" s="35">
        <f t="shared" si="0"/>
        <v>35.599999999999994</v>
      </c>
      <c r="O9" s="57"/>
      <c r="P9" s="57"/>
      <c r="Q9" s="57"/>
      <c r="R9" s="57"/>
      <c r="S9" s="57"/>
      <c r="T9" s="57"/>
    </row>
    <row r="10" spans="1:20" ht="12.75">
      <c r="A10" s="44">
        <v>4</v>
      </c>
      <c r="B10" s="33">
        <v>5.8</v>
      </c>
      <c r="C10" s="33">
        <v>9</v>
      </c>
      <c r="D10" s="33" t="s">
        <v>26</v>
      </c>
      <c r="E10" s="33" t="s">
        <v>26</v>
      </c>
      <c r="F10" s="33" t="s">
        <v>26</v>
      </c>
      <c r="G10" s="33" t="s">
        <v>26</v>
      </c>
      <c r="H10" s="33" t="s">
        <v>26</v>
      </c>
      <c r="I10" s="33" t="s">
        <v>26</v>
      </c>
      <c r="J10" s="33" t="s">
        <v>26</v>
      </c>
      <c r="K10" s="33">
        <v>11.9</v>
      </c>
      <c r="L10" s="33">
        <v>11.2</v>
      </c>
      <c r="M10" s="33">
        <v>3.8</v>
      </c>
      <c r="N10" s="46">
        <f t="shared" si="0"/>
        <v>41.7</v>
      </c>
      <c r="O10" s="57"/>
      <c r="P10" s="57"/>
      <c r="Q10" s="57"/>
      <c r="R10" s="57"/>
      <c r="S10" s="57"/>
      <c r="T10" s="57"/>
    </row>
    <row r="11" spans="1:20" ht="12.75">
      <c r="A11" s="43">
        <v>5</v>
      </c>
      <c r="B11" s="20">
        <v>0.7</v>
      </c>
      <c r="C11" s="20">
        <v>7.2</v>
      </c>
      <c r="D11" s="20" t="s">
        <v>26</v>
      </c>
      <c r="E11" s="20">
        <v>0</v>
      </c>
      <c r="F11" s="20" t="s">
        <v>26</v>
      </c>
      <c r="G11" s="20" t="s">
        <v>26</v>
      </c>
      <c r="H11" s="20">
        <v>0</v>
      </c>
      <c r="I11" s="20">
        <v>0</v>
      </c>
      <c r="J11" s="20" t="s">
        <v>26</v>
      </c>
      <c r="K11" s="20">
        <v>5.9</v>
      </c>
      <c r="L11" s="20">
        <v>11.7</v>
      </c>
      <c r="M11" s="20">
        <v>13</v>
      </c>
      <c r="N11" s="35">
        <f t="shared" si="0"/>
        <v>38.5</v>
      </c>
      <c r="O11" s="57"/>
      <c r="P11" s="57"/>
      <c r="Q11" s="57"/>
      <c r="R11" s="57"/>
      <c r="S11" s="57"/>
      <c r="T11" s="57"/>
    </row>
    <row r="12" spans="1:20" ht="12.75">
      <c r="A12" s="44">
        <v>6</v>
      </c>
      <c r="B12" s="33">
        <v>2.5</v>
      </c>
      <c r="C12" s="33">
        <v>0.9</v>
      </c>
      <c r="D12" s="33" t="s">
        <v>26</v>
      </c>
      <c r="E12" s="33">
        <v>0.6</v>
      </c>
      <c r="F12" s="33" t="s">
        <v>26</v>
      </c>
      <c r="G12" s="33" t="s">
        <v>26</v>
      </c>
      <c r="H12" s="33" t="s">
        <v>26</v>
      </c>
      <c r="I12" s="33">
        <v>0.2</v>
      </c>
      <c r="J12" s="33" t="s">
        <v>26</v>
      </c>
      <c r="K12" s="33" t="s">
        <v>26</v>
      </c>
      <c r="L12" s="33">
        <v>7.4</v>
      </c>
      <c r="M12" s="33">
        <v>1.2</v>
      </c>
      <c r="N12" s="46">
        <f t="shared" si="0"/>
        <v>12.8</v>
      </c>
      <c r="O12" s="57"/>
      <c r="P12" s="57"/>
      <c r="Q12" s="57"/>
      <c r="R12" s="57"/>
      <c r="S12" s="57"/>
      <c r="T12" s="57"/>
    </row>
    <row r="13" spans="1:20" ht="12.75">
      <c r="A13" s="43">
        <v>7</v>
      </c>
      <c r="B13" s="20">
        <v>0</v>
      </c>
      <c r="C13" s="20">
        <v>0.3</v>
      </c>
      <c r="D13" s="20">
        <v>1</v>
      </c>
      <c r="E13" s="20" t="s">
        <v>26</v>
      </c>
      <c r="F13" s="20">
        <v>0.1</v>
      </c>
      <c r="G13" s="20" t="s">
        <v>26</v>
      </c>
      <c r="H13" s="20" t="s">
        <v>26</v>
      </c>
      <c r="I13" s="20">
        <v>0.4</v>
      </c>
      <c r="J13" s="20">
        <v>3.7</v>
      </c>
      <c r="K13" s="20">
        <v>0</v>
      </c>
      <c r="L13" s="20">
        <v>17</v>
      </c>
      <c r="M13" s="20">
        <v>7.3</v>
      </c>
      <c r="N13" s="35">
        <f t="shared" si="0"/>
        <v>29.8</v>
      </c>
      <c r="O13" s="57"/>
      <c r="P13" s="57"/>
      <c r="Q13" s="57"/>
      <c r="R13" s="57"/>
      <c r="S13" s="57"/>
      <c r="T13" s="57"/>
    </row>
    <row r="14" spans="1:20" ht="12.75">
      <c r="A14" s="44">
        <v>8</v>
      </c>
      <c r="B14" s="33">
        <v>3.1</v>
      </c>
      <c r="C14" s="33">
        <v>0.4</v>
      </c>
      <c r="D14" s="33">
        <v>5.7</v>
      </c>
      <c r="E14" s="33">
        <v>0.9</v>
      </c>
      <c r="F14" s="33">
        <v>0</v>
      </c>
      <c r="G14" s="33" t="s">
        <v>26</v>
      </c>
      <c r="H14" s="33" t="s">
        <v>26</v>
      </c>
      <c r="I14" s="33">
        <v>0</v>
      </c>
      <c r="J14" s="33">
        <v>7.6</v>
      </c>
      <c r="K14" s="33">
        <v>0</v>
      </c>
      <c r="L14" s="33">
        <v>4.2</v>
      </c>
      <c r="M14" s="33">
        <v>2.5</v>
      </c>
      <c r="N14" s="46">
        <f t="shared" si="0"/>
        <v>24.4</v>
      </c>
      <c r="O14" s="57"/>
      <c r="P14" s="57"/>
      <c r="Q14" s="57"/>
      <c r="R14" s="57"/>
      <c r="S14" s="57"/>
      <c r="T14" s="57"/>
    </row>
    <row r="15" spans="1:20" ht="12.75">
      <c r="A15" s="43">
        <v>9</v>
      </c>
      <c r="B15" s="20">
        <v>7.4</v>
      </c>
      <c r="C15" s="20">
        <v>0.1</v>
      </c>
      <c r="D15" s="20">
        <v>8.7</v>
      </c>
      <c r="E15" s="20">
        <v>1.2</v>
      </c>
      <c r="F15" s="20">
        <v>0.2</v>
      </c>
      <c r="G15" s="20" t="s">
        <v>26</v>
      </c>
      <c r="H15" s="20" t="s">
        <v>26</v>
      </c>
      <c r="I15" s="20">
        <v>0.1</v>
      </c>
      <c r="J15" s="20">
        <v>2.5</v>
      </c>
      <c r="K15" s="20">
        <v>9.1</v>
      </c>
      <c r="L15" s="20">
        <v>3.8</v>
      </c>
      <c r="M15" s="20">
        <v>4.7</v>
      </c>
      <c r="N15" s="35">
        <f t="shared" si="0"/>
        <v>37.8</v>
      </c>
      <c r="O15" s="57"/>
      <c r="P15" s="57"/>
      <c r="Q15" s="57"/>
      <c r="R15" s="57"/>
      <c r="S15" s="57"/>
      <c r="T15" s="57"/>
    </row>
    <row r="16" spans="1:20" ht="12.75">
      <c r="A16" s="44">
        <v>10</v>
      </c>
      <c r="B16" s="33">
        <v>6.3</v>
      </c>
      <c r="C16" s="33" t="s">
        <v>26</v>
      </c>
      <c r="D16" s="33">
        <v>2.4</v>
      </c>
      <c r="E16" s="33">
        <v>7.8</v>
      </c>
      <c r="F16" s="33">
        <v>0</v>
      </c>
      <c r="G16" s="33" t="s">
        <v>26</v>
      </c>
      <c r="H16" s="33">
        <v>0</v>
      </c>
      <c r="I16" s="33">
        <v>0.5</v>
      </c>
      <c r="J16" s="33">
        <v>24.8</v>
      </c>
      <c r="K16" s="33">
        <v>0.4</v>
      </c>
      <c r="L16" s="33">
        <v>0.3</v>
      </c>
      <c r="M16" s="33" t="s">
        <v>26</v>
      </c>
      <c r="N16" s="46">
        <f t="shared" si="0"/>
        <v>42.49999999999999</v>
      </c>
      <c r="O16" s="57"/>
      <c r="P16" s="57"/>
      <c r="Q16" s="57"/>
      <c r="R16" s="57"/>
      <c r="S16" s="57"/>
      <c r="T16" s="57"/>
    </row>
    <row r="17" spans="1:20" ht="12.75">
      <c r="A17" s="43">
        <v>11</v>
      </c>
      <c r="B17" s="20">
        <v>0</v>
      </c>
      <c r="C17" s="20" t="s">
        <v>26</v>
      </c>
      <c r="D17" s="20">
        <v>1</v>
      </c>
      <c r="E17" s="20">
        <v>1.7</v>
      </c>
      <c r="F17" s="20">
        <v>2.2</v>
      </c>
      <c r="G17" s="20" t="s">
        <v>26</v>
      </c>
      <c r="H17" s="20">
        <v>0</v>
      </c>
      <c r="I17" s="20">
        <v>2.9</v>
      </c>
      <c r="J17" s="20">
        <v>18.6</v>
      </c>
      <c r="K17" s="20">
        <v>11.5</v>
      </c>
      <c r="L17" s="20" t="s">
        <v>26</v>
      </c>
      <c r="M17" s="20" t="s">
        <v>26</v>
      </c>
      <c r="N17" s="35">
        <f t="shared" si="0"/>
        <v>37.900000000000006</v>
      </c>
      <c r="O17" s="57"/>
      <c r="P17" s="57"/>
      <c r="Q17" s="57"/>
      <c r="R17" s="57"/>
      <c r="S17" s="57"/>
      <c r="T17" s="57"/>
    </row>
    <row r="18" spans="1:20" ht="12.75">
      <c r="A18" s="44">
        <v>12</v>
      </c>
      <c r="B18" s="33" t="s">
        <v>26</v>
      </c>
      <c r="C18" s="33">
        <v>0</v>
      </c>
      <c r="D18" s="33">
        <v>0.7</v>
      </c>
      <c r="E18" s="33">
        <v>12.1</v>
      </c>
      <c r="F18" s="33">
        <v>2.2</v>
      </c>
      <c r="G18" s="33">
        <v>0</v>
      </c>
      <c r="H18" s="33" t="s">
        <v>26</v>
      </c>
      <c r="I18" s="33">
        <v>0.3</v>
      </c>
      <c r="J18" s="33">
        <v>1.2</v>
      </c>
      <c r="K18" s="33">
        <v>5.1</v>
      </c>
      <c r="L18" s="33">
        <v>0</v>
      </c>
      <c r="M18" s="33" t="s">
        <v>26</v>
      </c>
      <c r="N18" s="46">
        <f t="shared" si="0"/>
        <v>21.6</v>
      </c>
      <c r="O18" s="57"/>
      <c r="P18" s="57"/>
      <c r="Q18" s="57"/>
      <c r="R18" s="57"/>
      <c r="S18" s="57"/>
      <c r="T18" s="57"/>
    </row>
    <row r="19" spans="1:20" ht="12.75">
      <c r="A19" s="43">
        <v>13</v>
      </c>
      <c r="B19" s="20">
        <v>0.2</v>
      </c>
      <c r="C19" s="20">
        <v>0.2</v>
      </c>
      <c r="D19" s="20">
        <v>0.2</v>
      </c>
      <c r="E19" s="20">
        <v>9.9</v>
      </c>
      <c r="F19" s="20">
        <v>5.2</v>
      </c>
      <c r="G19" s="20">
        <v>15.8</v>
      </c>
      <c r="H19" s="20" t="s">
        <v>26</v>
      </c>
      <c r="I19" s="20">
        <v>3.9</v>
      </c>
      <c r="J19" s="20">
        <v>0.3</v>
      </c>
      <c r="K19" s="20" t="s">
        <v>26</v>
      </c>
      <c r="L19" s="20" t="s">
        <v>26</v>
      </c>
      <c r="M19" s="20" t="s">
        <v>26</v>
      </c>
      <c r="N19" s="35">
        <f t="shared" si="0"/>
        <v>35.699999999999996</v>
      </c>
      <c r="O19" s="57"/>
      <c r="P19" s="57"/>
      <c r="Q19" s="57"/>
      <c r="R19" s="57"/>
      <c r="S19" s="57"/>
      <c r="T19" s="57"/>
    </row>
    <row r="20" spans="1:20" ht="12.75">
      <c r="A20" s="44">
        <v>14</v>
      </c>
      <c r="B20" s="33">
        <v>0.1</v>
      </c>
      <c r="C20" s="33">
        <v>0.6</v>
      </c>
      <c r="D20" s="33">
        <v>0.2</v>
      </c>
      <c r="E20" s="33" t="s">
        <v>26</v>
      </c>
      <c r="F20" s="33">
        <v>1.4</v>
      </c>
      <c r="G20" s="33" t="s">
        <v>26</v>
      </c>
      <c r="H20" s="33">
        <v>0</v>
      </c>
      <c r="I20" s="33" t="s">
        <v>26</v>
      </c>
      <c r="J20" s="33">
        <v>4.8</v>
      </c>
      <c r="K20" s="33">
        <v>6.5</v>
      </c>
      <c r="L20" s="33" t="s">
        <v>26</v>
      </c>
      <c r="M20" s="33">
        <v>1</v>
      </c>
      <c r="N20" s="46">
        <f t="shared" si="0"/>
        <v>14.6</v>
      </c>
      <c r="O20" s="57"/>
      <c r="P20" s="57"/>
      <c r="Q20" s="57"/>
      <c r="R20" s="57"/>
      <c r="S20" s="57"/>
      <c r="T20" s="57"/>
    </row>
    <row r="21" spans="1:20" ht="12.75">
      <c r="A21" s="43">
        <v>15</v>
      </c>
      <c r="B21" s="20">
        <v>3.5</v>
      </c>
      <c r="C21" s="20">
        <v>0.6</v>
      </c>
      <c r="D21" s="20" t="s">
        <v>26</v>
      </c>
      <c r="E21" s="20">
        <v>1.9</v>
      </c>
      <c r="F21" s="20">
        <v>0</v>
      </c>
      <c r="G21" s="20">
        <v>0.4</v>
      </c>
      <c r="H21" s="20" t="s">
        <v>26</v>
      </c>
      <c r="I21" s="20">
        <v>0</v>
      </c>
      <c r="J21" s="20">
        <v>7.1</v>
      </c>
      <c r="K21" s="20">
        <v>1.5</v>
      </c>
      <c r="L21" s="20" t="s">
        <v>26</v>
      </c>
      <c r="M21" s="20">
        <v>1.7</v>
      </c>
      <c r="N21" s="35">
        <f t="shared" si="0"/>
        <v>16.7</v>
      </c>
      <c r="O21" s="57"/>
      <c r="P21" s="57"/>
      <c r="Q21" s="57"/>
      <c r="R21" s="57"/>
      <c r="S21" s="57"/>
      <c r="T21" s="57"/>
    </row>
    <row r="22" spans="1:20" ht="12.75">
      <c r="A22" s="44">
        <v>16</v>
      </c>
      <c r="B22" s="33">
        <v>0.7</v>
      </c>
      <c r="C22" s="33">
        <v>2.9</v>
      </c>
      <c r="D22" s="33">
        <v>0</v>
      </c>
      <c r="E22" s="33">
        <v>0</v>
      </c>
      <c r="F22" s="33">
        <v>22.8</v>
      </c>
      <c r="G22" s="33">
        <v>0.1</v>
      </c>
      <c r="H22" s="33" t="s">
        <v>26</v>
      </c>
      <c r="I22" s="33">
        <v>0</v>
      </c>
      <c r="J22" s="33">
        <v>1.9</v>
      </c>
      <c r="K22" s="33">
        <v>1.5</v>
      </c>
      <c r="L22" s="33" t="s">
        <v>26</v>
      </c>
      <c r="M22" s="33" t="s">
        <v>26</v>
      </c>
      <c r="N22" s="46">
        <f t="shared" si="0"/>
        <v>29.9</v>
      </c>
      <c r="O22" s="57"/>
      <c r="P22" s="57"/>
      <c r="Q22" s="57"/>
      <c r="R22" s="57"/>
      <c r="S22" s="57"/>
      <c r="T22" s="57"/>
    </row>
    <row r="23" spans="1:20" ht="12.75">
      <c r="A23" s="43">
        <v>17</v>
      </c>
      <c r="B23" s="20">
        <v>0.1</v>
      </c>
      <c r="C23" s="20" t="s">
        <v>26</v>
      </c>
      <c r="D23" s="20">
        <v>3.5</v>
      </c>
      <c r="E23" s="20">
        <v>0</v>
      </c>
      <c r="F23" s="20">
        <v>17.6</v>
      </c>
      <c r="G23" s="20">
        <v>0</v>
      </c>
      <c r="H23" s="20" t="s">
        <v>26</v>
      </c>
      <c r="I23" s="20">
        <v>0.1</v>
      </c>
      <c r="J23" s="20">
        <v>7.2</v>
      </c>
      <c r="K23" s="20">
        <v>0.1</v>
      </c>
      <c r="L23" s="20" t="s">
        <v>26</v>
      </c>
      <c r="M23" s="20" t="s">
        <v>26</v>
      </c>
      <c r="N23" s="35">
        <f t="shared" si="0"/>
        <v>28.600000000000005</v>
      </c>
      <c r="O23" s="57"/>
      <c r="P23" s="57"/>
      <c r="Q23" s="57"/>
      <c r="R23" s="57"/>
      <c r="S23" s="57"/>
      <c r="T23" s="57"/>
    </row>
    <row r="24" spans="1:20" ht="12.75">
      <c r="A24" s="44">
        <v>18</v>
      </c>
      <c r="B24" s="33">
        <v>0.1</v>
      </c>
      <c r="C24" s="33">
        <v>2.4</v>
      </c>
      <c r="D24" s="33" t="s">
        <v>26</v>
      </c>
      <c r="E24" s="33" t="s">
        <v>26</v>
      </c>
      <c r="F24" s="33">
        <v>1.9</v>
      </c>
      <c r="G24" s="33" t="s">
        <v>26</v>
      </c>
      <c r="H24" s="33" t="s">
        <v>26</v>
      </c>
      <c r="I24" s="33">
        <v>14.8</v>
      </c>
      <c r="J24" s="33">
        <v>2.1</v>
      </c>
      <c r="K24" s="33" t="s">
        <v>26</v>
      </c>
      <c r="L24" s="33" t="s">
        <v>26</v>
      </c>
      <c r="M24" s="33">
        <v>0.1</v>
      </c>
      <c r="N24" s="46">
        <f t="shared" si="0"/>
        <v>21.400000000000006</v>
      </c>
      <c r="O24" s="57"/>
      <c r="P24" s="57"/>
      <c r="Q24" s="57"/>
      <c r="R24" s="57"/>
      <c r="S24" s="57"/>
      <c r="T24" s="57"/>
    </row>
    <row r="25" spans="1:20" ht="12.75">
      <c r="A25" s="43">
        <v>19</v>
      </c>
      <c r="B25" s="20" t="s">
        <v>26</v>
      </c>
      <c r="C25" s="20">
        <v>2.6</v>
      </c>
      <c r="D25" s="20" t="s">
        <v>26</v>
      </c>
      <c r="E25" s="20" t="s">
        <v>26</v>
      </c>
      <c r="F25" s="20">
        <v>7.4</v>
      </c>
      <c r="G25" s="20" t="s">
        <v>26</v>
      </c>
      <c r="H25" s="20" t="s">
        <v>26</v>
      </c>
      <c r="I25" s="20">
        <v>5.3</v>
      </c>
      <c r="J25" s="20">
        <v>2.4</v>
      </c>
      <c r="K25" s="20" t="s">
        <v>26</v>
      </c>
      <c r="L25" s="20">
        <v>2.7</v>
      </c>
      <c r="M25" s="20">
        <v>1.9</v>
      </c>
      <c r="N25" s="35">
        <f t="shared" si="0"/>
        <v>22.299999999999997</v>
      </c>
      <c r="O25" s="57"/>
      <c r="P25" s="57"/>
      <c r="Q25" s="57"/>
      <c r="R25" s="57"/>
      <c r="S25" s="57"/>
      <c r="T25" s="57"/>
    </row>
    <row r="26" spans="1:20" ht="12.75">
      <c r="A26" s="44">
        <v>20</v>
      </c>
      <c r="B26" s="33">
        <v>9.2</v>
      </c>
      <c r="C26" s="33">
        <v>0.8</v>
      </c>
      <c r="D26" s="33">
        <v>11.4</v>
      </c>
      <c r="E26" s="33" t="s">
        <v>26</v>
      </c>
      <c r="F26" s="33">
        <v>0.1</v>
      </c>
      <c r="G26" s="33">
        <v>21.6</v>
      </c>
      <c r="H26" s="33" t="s">
        <v>26</v>
      </c>
      <c r="I26" s="33" t="s">
        <v>26</v>
      </c>
      <c r="J26" s="33">
        <v>5.6</v>
      </c>
      <c r="K26" s="33">
        <v>0.9</v>
      </c>
      <c r="L26" s="33" t="s">
        <v>26</v>
      </c>
      <c r="M26" s="33">
        <v>0.6</v>
      </c>
      <c r="N26" s="46">
        <f t="shared" si="0"/>
        <v>50.2</v>
      </c>
      <c r="O26" s="57"/>
      <c r="P26" s="57"/>
      <c r="Q26" s="57"/>
      <c r="R26" s="57"/>
      <c r="S26" s="57"/>
      <c r="T26" s="57"/>
    </row>
    <row r="27" spans="1:20" ht="12.75">
      <c r="A27" s="43">
        <v>21</v>
      </c>
      <c r="B27" s="20">
        <v>3.3</v>
      </c>
      <c r="C27" s="20">
        <v>1.7</v>
      </c>
      <c r="D27" s="20">
        <v>0</v>
      </c>
      <c r="E27" s="20" t="s">
        <v>26</v>
      </c>
      <c r="F27" s="20">
        <v>20.9</v>
      </c>
      <c r="G27" s="20">
        <v>0</v>
      </c>
      <c r="H27" s="20" t="s">
        <v>26</v>
      </c>
      <c r="I27" s="20" t="s">
        <v>26</v>
      </c>
      <c r="J27" s="20" t="s">
        <v>26</v>
      </c>
      <c r="K27" s="20" t="s">
        <v>26</v>
      </c>
      <c r="L27" s="20">
        <v>3.1</v>
      </c>
      <c r="M27" s="20">
        <v>0.6</v>
      </c>
      <c r="N27" s="35">
        <f t="shared" si="0"/>
        <v>29.6</v>
      </c>
      <c r="O27" s="57"/>
      <c r="P27" s="57"/>
      <c r="Q27" s="57"/>
      <c r="R27" s="57"/>
      <c r="S27" s="57"/>
      <c r="T27" s="57"/>
    </row>
    <row r="28" spans="1:20" ht="12.75">
      <c r="A28" s="44">
        <v>22</v>
      </c>
      <c r="B28" s="33" t="s">
        <v>26</v>
      </c>
      <c r="C28" s="33">
        <v>0.8</v>
      </c>
      <c r="D28" s="33" t="s">
        <v>26</v>
      </c>
      <c r="E28" s="33" t="s">
        <v>26</v>
      </c>
      <c r="F28" s="33">
        <v>0.3</v>
      </c>
      <c r="G28" s="33">
        <v>0.5</v>
      </c>
      <c r="H28" s="33" t="s">
        <v>26</v>
      </c>
      <c r="I28" s="33">
        <v>0</v>
      </c>
      <c r="J28" s="33" t="s">
        <v>26</v>
      </c>
      <c r="K28" s="33">
        <v>3.2</v>
      </c>
      <c r="L28" s="33">
        <v>0.2</v>
      </c>
      <c r="M28" s="33">
        <v>8.5</v>
      </c>
      <c r="N28" s="46">
        <f t="shared" si="0"/>
        <v>13.5</v>
      </c>
      <c r="O28" s="57"/>
      <c r="P28" s="57"/>
      <c r="Q28" s="57"/>
      <c r="R28" s="57"/>
      <c r="S28" s="57"/>
      <c r="T28" s="57"/>
    </row>
    <row r="29" spans="1:20" ht="12.75">
      <c r="A29" s="43">
        <v>23</v>
      </c>
      <c r="B29" s="20">
        <v>0</v>
      </c>
      <c r="C29" s="20">
        <v>2.8</v>
      </c>
      <c r="D29" s="20" t="s">
        <v>26</v>
      </c>
      <c r="E29" s="20">
        <v>0</v>
      </c>
      <c r="F29" s="20">
        <v>6.6</v>
      </c>
      <c r="G29" s="20">
        <v>2.7</v>
      </c>
      <c r="H29" s="20">
        <v>4.9</v>
      </c>
      <c r="I29" s="20" t="s">
        <v>26</v>
      </c>
      <c r="J29" s="20" t="s">
        <v>26</v>
      </c>
      <c r="K29" s="20">
        <v>2.3</v>
      </c>
      <c r="L29" s="20">
        <v>0.1</v>
      </c>
      <c r="M29" s="20" t="s">
        <v>26</v>
      </c>
      <c r="N29" s="35">
        <f t="shared" si="0"/>
        <v>19.400000000000002</v>
      </c>
      <c r="O29" s="57"/>
      <c r="P29" s="57"/>
      <c r="Q29" s="57"/>
      <c r="R29" s="57"/>
      <c r="S29" s="57"/>
      <c r="T29" s="57"/>
    </row>
    <row r="30" spans="1:20" ht="12.75">
      <c r="A30" s="44">
        <v>24</v>
      </c>
      <c r="B30" s="33" t="s">
        <v>26</v>
      </c>
      <c r="C30" s="33">
        <v>2.3</v>
      </c>
      <c r="D30" s="33" t="s">
        <v>26</v>
      </c>
      <c r="E30" s="33" t="s">
        <v>26</v>
      </c>
      <c r="F30" s="33" t="s">
        <v>26</v>
      </c>
      <c r="G30" s="33">
        <v>2</v>
      </c>
      <c r="H30" s="33">
        <v>1.8</v>
      </c>
      <c r="I30" s="33" t="s">
        <v>26</v>
      </c>
      <c r="J30" s="33" t="s">
        <v>26</v>
      </c>
      <c r="K30" s="33" t="s">
        <v>26</v>
      </c>
      <c r="L30" s="33">
        <v>0.7</v>
      </c>
      <c r="M30" s="33">
        <v>0.5</v>
      </c>
      <c r="N30" s="46">
        <f t="shared" si="0"/>
        <v>7.3</v>
      </c>
      <c r="O30" s="57"/>
      <c r="P30" s="57"/>
      <c r="Q30" s="57"/>
      <c r="R30" s="57"/>
      <c r="S30" s="57"/>
      <c r="T30" s="57"/>
    </row>
    <row r="31" spans="1:20" ht="12.75">
      <c r="A31" s="43">
        <v>25</v>
      </c>
      <c r="B31" s="20" t="s">
        <v>26</v>
      </c>
      <c r="C31" s="20">
        <v>2.8</v>
      </c>
      <c r="D31" s="20" t="s">
        <v>26</v>
      </c>
      <c r="E31" s="20" t="s">
        <v>26</v>
      </c>
      <c r="F31" s="20">
        <v>13.8</v>
      </c>
      <c r="G31" s="20">
        <v>0.2</v>
      </c>
      <c r="H31" s="20">
        <v>2.5</v>
      </c>
      <c r="I31" s="20" t="s">
        <v>26</v>
      </c>
      <c r="J31" s="20" t="s">
        <v>26</v>
      </c>
      <c r="K31" s="20">
        <v>5</v>
      </c>
      <c r="L31" s="20">
        <v>0.2</v>
      </c>
      <c r="M31" s="20">
        <v>0.9</v>
      </c>
      <c r="N31" s="35">
        <f t="shared" si="0"/>
        <v>25.4</v>
      </c>
      <c r="O31" s="57"/>
      <c r="P31" s="57"/>
      <c r="Q31" s="57"/>
      <c r="R31" s="57"/>
      <c r="S31" s="57"/>
      <c r="T31" s="57"/>
    </row>
    <row r="32" spans="1:20" ht="12.75">
      <c r="A32" s="44">
        <v>26</v>
      </c>
      <c r="B32" s="33">
        <v>0.3</v>
      </c>
      <c r="C32" s="33" t="s">
        <v>26</v>
      </c>
      <c r="D32" s="33" t="s">
        <v>26</v>
      </c>
      <c r="E32" s="33">
        <v>14.5</v>
      </c>
      <c r="F32" s="33">
        <v>26.3</v>
      </c>
      <c r="G32" s="33">
        <v>4.3</v>
      </c>
      <c r="H32" s="33">
        <v>0.8</v>
      </c>
      <c r="I32" s="33">
        <v>0</v>
      </c>
      <c r="J32" s="33">
        <v>0.8</v>
      </c>
      <c r="K32" s="33">
        <v>7.3</v>
      </c>
      <c r="L32" s="33" t="s">
        <v>26</v>
      </c>
      <c r="M32" s="33">
        <v>2.6</v>
      </c>
      <c r="N32" s="46">
        <f t="shared" si="0"/>
        <v>56.89999999999999</v>
      </c>
      <c r="O32" s="57"/>
      <c r="P32" s="57"/>
      <c r="Q32" s="57"/>
      <c r="R32" s="57"/>
      <c r="S32" s="57"/>
      <c r="T32" s="57"/>
    </row>
    <row r="33" spans="1:20" ht="12.75">
      <c r="A33" s="43">
        <v>27</v>
      </c>
      <c r="B33" s="20">
        <v>4.6</v>
      </c>
      <c r="C33" s="20" t="s">
        <v>26</v>
      </c>
      <c r="D33" s="20" t="s">
        <v>26</v>
      </c>
      <c r="E33" s="20">
        <v>0.4</v>
      </c>
      <c r="F33" s="20">
        <v>2.5</v>
      </c>
      <c r="G33" s="20">
        <v>1.8</v>
      </c>
      <c r="H33" s="20">
        <v>2.6</v>
      </c>
      <c r="I33" s="20" t="s">
        <v>26</v>
      </c>
      <c r="J33" s="20" t="s">
        <v>26</v>
      </c>
      <c r="K33" s="20">
        <v>2.8</v>
      </c>
      <c r="L33" s="20">
        <v>0.8</v>
      </c>
      <c r="M33" s="20">
        <v>0</v>
      </c>
      <c r="N33" s="35">
        <f t="shared" si="0"/>
        <v>15.5</v>
      </c>
      <c r="O33" s="57"/>
      <c r="P33" s="57"/>
      <c r="Q33" s="57"/>
      <c r="R33" s="57"/>
      <c r="S33" s="57"/>
      <c r="T33" s="57"/>
    </row>
    <row r="34" spans="1:20" ht="12.75">
      <c r="A34" s="44">
        <v>28</v>
      </c>
      <c r="B34" s="33">
        <v>3.8</v>
      </c>
      <c r="C34" s="33">
        <v>0</v>
      </c>
      <c r="D34" s="33">
        <v>0.2</v>
      </c>
      <c r="E34" s="33" t="s">
        <v>26</v>
      </c>
      <c r="F34" s="33">
        <v>10</v>
      </c>
      <c r="G34" s="33">
        <v>6.2</v>
      </c>
      <c r="H34" s="33">
        <v>2.2</v>
      </c>
      <c r="I34" s="33">
        <v>0</v>
      </c>
      <c r="J34" s="33" t="s">
        <v>26</v>
      </c>
      <c r="K34" s="33">
        <v>1.7</v>
      </c>
      <c r="L34" s="33">
        <v>0.3</v>
      </c>
      <c r="M34" s="33">
        <v>9.3</v>
      </c>
      <c r="N34" s="46">
        <f t="shared" si="0"/>
        <v>33.7</v>
      </c>
      <c r="O34" s="57"/>
      <c r="P34" s="57"/>
      <c r="Q34" s="57"/>
      <c r="R34" s="57"/>
      <c r="S34" s="57"/>
      <c r="T34" s="57"/>
    </row>
    <row r="35" spans="1:20" ht="12.75">
      <c r="A35" s="43">
        <v>29</v>
      </c>
      <c r="B35" s="20">
        <v>7.6</v>
      </c>
      <c r="C35" s="20"/>
      <c r="D35" s="20">
        <v>0.2</v>
      </c>
      <c r="E35" s="20" t="s">
        <v>26</v>
      </c>
      <c r="F35" s="20">
        <v>0.5</v>
      </c>
      <c r="G35" s="20">
        <v>1.7</v>
      </c>
      <c r="H35" s="20">
        <v>11.4</v>
      </c>
      <c r="I35" s="20" t="s">
        <v>26</v>
      </c>
      <c r="J35" s="20" t="s">
        <v>26</v>
      </c>
      <c r="K35" s="20">
        <v>0.7</v>
      </c>
      <c r="L35" s="20">
        <v>10.5</v>
      </c>
      <c r="M35" s="20">
        <v>0.7</v>
      </c>
      <c r="N35" s="35">
        <f t="shared" si="0"/>
        <v>33.3</v>
      </c>
      <c r="O35" s="57"/>
      <c r="P35" s="57"/>
      <c r="Q35" s="57"/>
      <c r="R35" s="57"/>
      <c r="S35" s="57"/>
      <c r="T35" s="57"/>
    </row>
    <row r="36" spans="1:20" ht="12.75">
      <c r="A36" s="44">
        <v>30</v>
      </c>
      <c r="B36" s="33">
        <v>10.1</v>
      </c>
      <c r="C36" s="33"/>
      <c r="D36" s="33">
        <v>0.3</v>
      </c>
      <c r="E36" s="33" t="s">
        <v>26</v>
      </c>
      <c r="F36" s="33">
        <v>4.4</v>
      </c>
      <c r="G36" s="33" t="s">
        <v>26</v>
      </c>
      <c r="H36" s="33">
        <v>7.9</v>
      </c>
      <c r="I36" s="33" t="s">
        <v>26</v>
      </c>
      <c r="J36" s="33" t="s">
        <v>26</v>
      </c>
      <c r="K36" s="33" t="s">
        <v>26</v>
      </c>
      <c r="L36" s="33">
        <v>2.1</v>
      </c>
      <c r="M36" s="33" t="s">
        <v>26</v>
      </c>
      <c r="N36" s="46">
        <f t="shared" si="0"/>
        <v>24.800000000000004</v>
      </c>
      <c r="O36" s="57"/>
      <c r="P36" s="57"/>
      <c r="Q36" s="57"/>
      <c r="R36" s="57"/>
      <c r="S36" s="57"/>
      <c r="T36" s="57"/>
    </row>
    <row r="37" spans="1:20" ht="12.75">
      <c r="A37" s="43">
        <v>31</v>
      </c>
      <c r="B37" s="20">
        <v>2</v>
      </c>
      <c r="C37" s="20"/>
      <c r="D37" s="20">
        <v>0</v>
      </c>
      <c r="E37" s="20"/>
      <c r="F37" s="20">
        <v>4.4</v>
      </c>
      <c r="G37" s="20"/>
      <c r="H37" s="20">
        <v>0.1</v>
      </c>
      <c r="I37" s="20">
        <v>5.4</v>
      </c>
      <c r="J37" s="20"/>
      <c r="K37" s="20">
        <v>0.1</v>
      </c>
      <c r="L37" s="20"/>
      <c r="M37" s="20">
        <v>0.4</v>
      </c>
      <c r="N37" s="35">
        <f t="shared" si="0"/>
        <v>12.4</v>
      </c>
      <c r="O37" s="57"/>
      <c r="P37" s="57"/>
      <c r="Q37" s="57"/>
      <c r="R37" s="57"/>
      <c r="S37" s="57"/>
      <c r="T37" s="57"/>
    </row>
    <row r="38" spans="1:20" ht="12.75">
      <c r="A38" s="49" t="s">
        <v>6</v>
      </c>
      <c r="B38" s="13">
        <f aca="true" t="shared" si="1" ref="B38:M38">SUM(B7:B37)</f>
        <v>94.69999999999997</v>
      </c>
      <c r="C38" s="13">
        <f t="shared" si="1"/>
        <v>71</v>
      </c>
      <c r="D38" s="13">
        <f t="shared" si="1"/>
        <v>35.8</v>
      </c>
      <c r="E38" s="13">
        <f t="shared" si="1"/>
        <v>50.99999999999999</v>
      </c>
      <c r="F38" s="13">
        <f t="shared" si="1"/>
        <v>150.8</v>
      </c>
      <c r="G38" s="13">
        <f t="shared" si="1"/>
        <v>57.30000000000001</v>
      </c>
      <c r="H38" s="13">
        <f t="shared" si="1"/>
        <v>40.400000000000006</v>
      </c>
      <c r="I38" s="13">
        <f t="shared" si="1"/>
        <v>35.4</v>
      </c>
      <c r="J38" s="13">
        <f t="shared" si="1"/>
        <v>91.3</v>
      </c>
      <c r="K38" s="13">
        <f t="shared" si="1"/>
        <v>77.5</v>
      </c>
      <c r="L38" s="13">
        <f t="shared" si="1"/>
        <v>100.49999999999999</v>
      </c>
      <c r="M38" s="40">
        <f t="shared" si="1"/>
        <v>61.70000000000001</v>
      </c>
      <c r="N38" s="36">
        <f t="shared" si="0"/>
        <v>867.4</v>
      </c>
      <c r="O38" s="57"/>
      <c r="P38" s="57"/>
      <c r="Q38" s="57"/>
      <c r="R38" s="57"/>
      <c r="S38" s="57"/>
      <c r="T38" s="57"/>
    </row>
    <row r="39" spans="1:20" ht="12.75">
      <c r="A39" s="48" t="s">
        <v>7</v>
      </c>
      <c r="B39" s="11">
        <v>115.3</v>
      </c>
      <c r="C39" s="11">
        <v>73.8</v>
      </c>
      <c r="D39" s="11">
        <v>97.1</v>
      </c>
      <c r="E39" s="11">
        <v>82.1</v>
      </c>
      <c r="F39" s="11">
        <v>84.4</v>
      </c>
      <c r="G39" s="11">
        <v>93</v>
      </c>
      <c r="H39" s="11">
        <v>96.1</v>
      </c>
      <c r="I39" s="11">
        <v>86.2</v>
      </c>
      <c r="J39" s="11">
        <v>72.5</v>
      </c>
      <c r="K39" s="11">
        <v>74.9</v>
      </c>
      <c r="L39" s="11">
        <v>102.5</v>
      </c>
      <c r="M39" s="39">
        <v>120.1</v>
      </c>
      <c r="N39" s="37">
        <v>1098</v>
      </c>
      <c r="O39" s="57"/>
      <c r="P39" s="57"/>
      <c r="Q39" s="57"/>
      <c r="R39" s="57"/>
      <c r="S39" s="57"/>
      <c r="T39" s="57"/>
    </row>
    <row r="40" spans="1:20" ht="12.75">
      <c r="A40" s="48" t="s">
        <v>8</v>
      </c>
      <c r="B40" s="29">
        <f aca="true" t="shared" si="2" ref="B40:N40">B38*100/B39</f>
        <v>82.13356461405029</v>
      </c>
      <c r="C40" s="29">
        <f t="shared" si="2"/>
        <v>96.2059620596206</v>
      </c>
      <c r="D40" s="29">
        <f t="shared" si="2"/>
        <v>36.8692070030896</v>
      </c>
      <c r="E40" s="29">
        <f t="shared" si="2"/>
        <v>62.11936662606577</v>
      </c>
      <c r="F40" s="29">
        <f t="shared" si="2"/>
        <v>178.67298578199052</v>
      </c>
      <c r="G40" s="29">
        <f t="shared" si="2"/>
        <v>61.61290322580646</v>
      </c>
      <c r="H40" s="29">
        <f t="shared" si="2"/>
        <v>42.03954214360042</v>
      </c>
      <c r="I40" s="29">
        <f t="shared" si="2"/>
        <v>41.067285382830626</v>
      </c>
      <c r="J40" s="29">
        <f t="shared" si="2"/>
        <v>125.93103448275862</v>
      </c>
      <c r="K40" s="29">
        <f t="shared" si="2"/>
        <v>103.4712950600801</v>
      </c>
      <c r="L40" s="29">
        <f t="shared" si="2"/>
        <v>98.04878048780486</v>
      </c>
      <c r="M40" s="41">
        <f t="shared" si="2"/>
        <v>51.373855120732735</v>
      </c>
      <c r="N40" s="38">
        <f t="shared" si="2"/>
        <v>78.99817850637523</v>
      </c>
      <c r="O40" s="57"/>
      <c r="P40" s="57"/>
      <c r="Q40" s="57"/>
      <c r="R40" s="57"/>
      <c r="S40" s="57"/>
      <c r="T40" s="57"/>
    </row>
    <row r="41" spans="1:20" ht="12.75">
      <c r="A41" s="50" t="s">
        <v>9</v>
      </c>
      <c r="B41" s="11">
        <f aca="true" t="shared" si="3" ref="B41:M41">MAX(B7:B37)</f>
        <v>12.8</v>
      </c>
      <c r="C41" s="11">
        <f t="shared" si="3"/>
        <v>18.6</v>
      </c>
      <c r="D41" s="11">
        <f t="shared" si="3"/>
        <v>11.4</v>
      </c>
      <c r="E41" s="11">
        <f t="shared" si="3"/>
        <v>14.5</v>
      </c>
      <c r="F41" s="11">
        <f t="shared" si="3"/>
        <v>26.3</v>
      </c>
      <c r="G41" s="11">
        <f t="shared" si="3"/>
        <v>21.6</v>
      </c>
      <c r="H41" s="11">
        <f t="shared" si="3"/>
        <v>11.4</v>
      </c>
      <c r="I41" s="11">
        <f t="shared" si="3"/>
        <v>14.8</v>
      </c>
      <c r="J41" s="11">
        <f t="shared" si="3"/>
        <v>24.8</v>
      </c>
      <c r="K41" s="11">
        <f t="shared" si="3"/>
        <v>11.9</v>
      </c>
      <c r="L41" s="11">
        <f t="shared" si="3"/>
        <v>17</v>
      </c>
      <c r="M41" s="39">
        <f t="shared" si="3"/>
        <v>13</v>
      </c>
      <c r="N41" s="37">
        <f>MAX(B41:M41)</f>
        <v>26.3</v>
      </c>
      <c r="O41" s="57"/>
      <c r="P41" s="57"/>
      <c r="Q41" s="57"/>
      <c r="R41" s="57"/>
      <c r="S41" s="57"/>
      <c r="T41" s="57"/>
    </row>
    <row r="42" spans="1:20" ht="12.75">
      <c r="A42" s="48" t="s">
        <v>31</v>
      </c>
      <c r="B42" s="12">
        <f aca="true" t="shared" si="4" ref="B42:M42">COUNTIF(B$7:B$37,"&gt;=0,1")</f>
        <v>23</v>
      </c>
      <c r="C42" s="12">
        <f t="shared" si="4"/>
        <v>21</v>
      </c>
      <c r="D42" s="12">
        <f t="shared" si="4"/>
        <v>15</v>
      </c>
      <c r="E42" s="12">
        <f t="shared" si="4"/>
        <v>10</v>
      </c>
      <c r="F42" s="12">
        <f t="shared" si="4"/>
        <v>21</v>
      </c>
      <c r="G42" s="12">
        <f t="shared" si="4"/>
        <v>12</v>
      </c>
      <c r="H42" s="12">
        <f t="shared" si="4"/>
        <v>12</v>
      </c>
      <c r="I42" s="12">
        <f t="shared" si="4"/>
        <v>12</v>
      </c>
      <c r="J42" s="12">
        <f t="shared" si="4"/>
        <v>17</v>
      </c>
      <c r="K42" s="12">
        <f t="shared" si="4"/>
        <v>19</v>
      </c>
      <c r="L42" s="12">
        <f t="shared" si="4"/>
        <v>20</v>
      </c>
      <c r="M42" s="51">
        <f t="shared" si="4"/>
        <v>20</v>
      </c>
      <c r="N42" s="52">
        <f>SUM(B42:M42)</f>
        <v>202</v>
      </c>
      <c r="O42" s="57"/>
      <c r="P42" s="57"/>
      <c r="Q42" s="57"/>
      <c r="R42" s="57"/>
      <c r="S42" s="57"/>
      <c r="T42" s="57"/>
    </row>
    <row r="43" spans="1:20" ht="12.75">
      <c r="A43" s="48" t="s">
        <v>32</v>
      </c>
      <c r="B43" s="12">
        <f aca="true" t="shared" si="5" ref="B43:M43">COUNTIF(B$7:B$37,"&gt;=1,0")</f>
        <v>16</v>
      </c>
      <c r="C43" s="12">
        <f t="shared" si="5"/>
        <v>12</v>
      </c>
      <c r="D43" s="12">
        <f t="shared" si="5"/>
        <v>7</v>
      </c>
      <c r="E43" s="12">
        <f t="shared" si="5"/>
        <v>7</v>
      </c>
      <c r="F43" s="12">
        <f t="shared" si="5"/>
        <v>16</v>
      </c>
      <c r="G43" s="12">
        <f t="shared" si="5"/>
        <v>8</v>
      </c>
      <c r="H43" s="12">
        <f t="shared" si="5"/>
        <v>8</v>
      </c>
      <c r="I43" s="12">
        <f t="shared" si="5"/>
        <v>6</v>
      </c>
      <c r="J43" s="12">
        <f t="shared" si="5"/>
        <v>13</v>
      </c>
      <c r="K43" s="12">
        <f t="shared" si="5"/>
        <v>14</v>
      </c>
      <c r="L43" s="12">
        <f t="shared" si="5"/>
        <v>13</v>
      </c>
      <c r="M43" s="51">
        <f t="shared" si="5"/>
        <v>12</v>
      </c>
      <c r="N43" s="52">
        <f>SUM(B43:M43)</f>
        <v>132</v>
      </c>
      <c r="O43" s="57"/>
      <c r="P43" s="57"/>
      <c r="Q43" s="57"/>
      <c r="R43" s="57"/>
      <c r="S43" s="57"/>
      <c r="T43" s="57"/>
    </row>
    <row r="44" spans="1:20" ht="12.75">
      <c r="A44" s="48" t="s">
        <v>33</v>
      </c>
      <c r="B44" s="12">
        <f aca="true" t="shared" si="6" ref="B44:M44">COUNTIF(B$7:B$37,"&gt;=5,0")</f>
        <v>8</v>
      </c>
      <c r="C44" s="12">
        <f t="shared" si="6"/>
        <v>4</v>
      </c>
      <c r="D44" s="12">
        <f t="shared" si="6"/>
        <v>3</v>
      </c>
      <c r="E44" s="12">
        <f t="shared" si="6"/>
        <v>4</v>
      </c>
      <c r="F44" s="12">
        <f t="shared" si="6"/>
        <v>9</v>
      </c>
      <c r="G44" s="12">
        <f t="shared" si="6"/>
        <v>3</v>
      </c>
      <c r="H44" s="12">
        <f t="shared" si="6"/>
        <v>3</v>
      </c>
      <c r="I44" s="12">
        <f t="shared" si="6"/>
        <v>3</v>
      </c>
      <c r="J44" s="12">
        <f t="shared" si="6"/>
        <v>6</v>
      </c>
      <c r="K44" s="12">
        <f t="shared" si="6"/>
        <v>8</v>
      </c>
      <c r="L44" s="12">
        <f t="shared" si="6"/>
        <v>7</v>
      </c>
      <c r="M44" s="51">
        <f t="shared" si="6"/>
        <v>4</v>
      </c>
      <c r="N44" s="52">
        <f>SUM(B44:M44)</f>
        <v>62</v>
      </c>
      <c r="O44" s="57"/>
      <c r="P44" s="57"/>
      <c r="Q44" s="57"/>
      <c r="R44" s="57"/>
      <c r="S44" s="57"/>
      <c r="T44" s="57"/>
    </row>
    <row r="45" spans="1:20" ht="12.75">
      <c r="A45" s="48" t="s">
        <v>34</v>
      </c>
      <c r="B45" s="12">
        <f aca="true" t="shared" si="7" ref="B45:M45">COUNTIF(B$7:B$37,"&gt;=10,0")</f>
        <v>2</v>
      </c>
      <c r="C45" s="12">
        <f t="shared" si="7"/>
        <v>2</v>
      </c>
      <c r="D45" s="12">
        <f t="shared" si="7"/>
        <v>1</v>
      </c>
      <c r="E45" s="12">
        <f t="shared" si="7"/>
        <v>2</v>
      </c>
      <c r="F45" s="12">
        <f t="shared" si="7"/>
        <v>6</v>
      </c>
      <c r="G45" s="12">
        <f t="shared" si="7"/>
        <v>2</v>
      </c>
      <c r="H45" s="12">
        <f t="shared" si="7"/>
        <v>1</v>
      </c>
      <c r="I45" s="12">
        <f t="shared" si="7"/>
        <v>1</v>
      </c>
      <c r="J45" s="12">
        <f t="shared" si="7"/>
        <v>2</v>
      </c>
      <c r="K45" s="12">
        <f t="shared" si="7"/>
        <v>2</v>
      </c>
      <c r="L45" s="12">
        <f t="shared" si="7"/>
        <v>5</v>
      </c>
      <c r="M45" s="51">
        <f t="shared" si="7"/>
        <v>1</v>
      </c>
      <c r="N45" s="52">
        <f>SUM(B45:M45)</f>
        <v>27</v>
      </c>
      <c r="O45" s="57"/>
      <c r="P45" s="57"/>
      <c r="Q45" s="57"/>
      <c r="R45" s="57"/>
      <c r="S45" s="57"/>
      <c r="T45" s="57"/>
    </row>
    <row r="46" spans="1:20" ht="12.75">
      <c r="A46" s="48" t="s">
        <v>35</v>
      </c>
      <c r="B46" s="12">
        <f aca="true" t="shared" si="8" ref="B46:M46">COUNTIF(B$7:B$37,"&gt;=20,0")</f>
        <v>0</v>
      </c>
      <c r="C46" s="12">
        <f t="shared" si="8"/>
        <v>0</v>
      </c>
      <c r="D46" s="12">
        <f t="shared" si="8"/>
        <v>0</v>
      </c>
      <c r="E46" s="12">
        <f t="shared" si="8"/>
        <v>0</v>
      </c>
      <c r="F46" s="12">
        <f t="shared" si="8"/>
        <v>3</v>
      </c>
      <c r="G46" s="12">
        <f t="shared" si="8"/>
        <v>1</v>
      </c>
      <c r="H46" s="12">
        <f t="shared" si="8"/>
        <v>0</v>
      </c>
      <c r="I46" s="12">
        <f t="shared" si="8"/>
        <v>0</v>
      </c>
      <c r="J46" s="12">
        <f t="shared" si="8"/>
        <v>1</v>
      </c>
      <c r="K46" s="12">
        <f t="shared" si="8"/>
        <v>0</v>
      </c>
      <c r="L46" s="12">
        <f t="shared" si="8"/>
        <v>0</v>
      </c>
      <c r="M46" s="51">
        <f t="shared" si="8"/>
        <v>0</v>
      </c>
      <c r="N46" s="52">
        <f>SUM(B46:M46)</f>
        <v>5</v>
      </c>
      <c r="O46" s="57"/>
      <c r="P46" s="57"/>
      <c r="Q46" s="57"/>
      <c r="R46" s="57"/>
      <c r="S46" s="57"/>
      <c r="T46" s="57"/>
    </row>
    <row r="47" spans="1:20" ht="12.75">
      <c r="A47" s="67"/>
      <c r="B47" s="6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</row>
    <row r="48" spans="1:20" ht="12.75">
      <c r="A48" s="67"/>
      <c r="B48" s="6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</row>
    <row r="49" spans="1:20" ht="12.75">
      <c r="A49" s="67"/>
      <c r="B49" s="6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</row>
    <row r="50" spans="1:20" ht="12.75">
      <c r="A50" s="67"/>
      <c r="B50" s="6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</row>
    <row r="51" spans="1:20" ht="12.75">
      <c r="A51" s="67"/>
      <c r="B51" s="6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</row>
    <row r="52" spans="1:20" ht="12.75">
      <c r="A52" s="67"/>
      <c r="B52" s="6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20" ht="12.75">
      <c r="A53" s="67"/>
      <c r="B53" s="6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</row>
    <row r="54" spans="1:20" ht="12.75">
      <c r="A54" s="67"/>
      <c r="B54" s="6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</row>
    <row r="55" spans="1:20" ht="12.75">
      <c r="A55" s="67"/>
      <c r="B55" s="6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</row>
    <row r="56" spans="1:20" ht="12.75">
      <c r="A56" s="67"/>
      <c r="B56" s="6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</row>
    <row r="57" spans="1:20" ht="12.75">
      <c r="A57" s="67"/>
      <c r="B57" s="6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</row>
    <row r="58" spans="1:20" ht="12.75">
      <c r="A58" s="67"/>
      <c r="B58" s="6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</row>
    <row r="59" spans="1:20" ht="12.75">
      <c r="A59" s="67"/>
      <c r="B59" s="6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</row>
  </sheetData>
  <sheetProtection/>
  <mergeCells count="1">
    <mergeCell ref="C1:F1"/>
  </mergeCells>
  <conditionalFormatting sqref="N7:N37">
    <cfRule type="expression" priority="1" dxfId="205" stopIfTrue="1">
      <formula>N7=MAX(N$7:N$37)</formula>
    </cfRule>
  </conditionalFormatting>
  <conditionalFormatting sqref="B7:M7 B9:M9 B11:M11 B13:M13 B15:M15 B17:M17 B19:M19 B21:M21 B23:M23 B25:M25 B27:M27 B29:M29 B31:M31 B33:M33 B35:M35 B37:M37">
    <cfRule type="expression" priority="2" dxfId="19" stopIfTrue="1">
      <formula>B7=""</formula>
    </cfRule>
    <cfRule type="expression" priority="3" dxfId="16" stopIfTrue="1">
      <formula>B7&gt;=$O$3</formula>
    </cfRule>
  </conditionalFormatting>
  <conditionalFormatting sqref="B8:M8 B10:M10 B12:M12 B14:M14 B16:M16 B18:M18 B20:M20 B22:M22 B24:M24 B26:M26 B28:M28 B30:M30 B32:M32 B34:M34 B36:M36">
    <cfRule type="expression" priority="4" dxfId="17" stopIfTrue="1">
      <formula>B8=""</formula>
    </cfRule>
    <cfRule type="expression" priority="5" dxfId="16" stopIfTrue="1">
      <formula>B8&gt;=$O$3</formula>
    </cfRule>
  </conditionalFormatting>
  <printOptions horizontalCentered="1" verticalCentered="1"/>
  <pageMargins left="0.5905511811023623" right="0.3937007874015748" top="0.3937007874015748" bottom="0" header="0.5118110236220472" footer="0.5118110236220472"/>
  <pageSetup horizontalDpi="300" verticalDpi="300" orientation="landscape" paperSize="9" scale="93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9"/>
  <dimension ref="A1:T59"/>
  <sheetViews>
    <sheetView showGridLines="0" showRowColHeader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" sqref="A5"/>
    </sheetView>
  </sheetViews>
  <sheetFormatPr defaultColWidth="12" defaultRowHeight="12.75"/>
  <cols>
    <col min="1" max="1" width="16.33203125" style="1" customWidth="1"/>
    <col min="2" max="2" width="9.83203125" style="1" customWidth="1"/>
    <col min="3" max="3" width="9.5" style="0" customWidth="1"/>
    <col min="4" max="4" width="9.16015625" style="0" customWidth="1"/>
    <col min="5" max="5" width="8.83203125" style="0" customWidth="1"/>
    <col min="6" max="6" width="9.5" style="0" customWidth="1"/>
    <col min="7" max="7" width="8.5" style="0" customWidth="1"/>
    <col min="8" max="8" width="9.16015625" style="0" customWidth="1"/>
    <col min="9" max="9" width="9" style="0" customWidth="1"/>
    <col min="10" max="10" width="10.66015625" style="0" customWidth="1"/>
    <col min="11" max="11" width="9.83203125" style="0" customWidth="1"/>
    <col min="12" max="12" width="10.83203125" style="0" customWidth="1"/>
    <col min="13" max="13" width="10.33203125" style="0" customWidth="1"/>
    <col min="14" max="14" width="9" style="0" customWidth="1"/>
    <col min="15" max="15" width="15.33203125" style="0" customWidth="1"/>
  </cols>
  <sheetData>
    <row r="1" spans="1:20" ht="16.5" thickTop="1">
      <c r="A1" s="58"/>
      <c r="B1" s="59"/>
      <c r="C1" s="77" t="s">
        <v>0</v>
      </c>
      <c r="D1" s="77"/>
      <c r="E1" s="77"/>
      <c r="F1" s="77"/>
      <c r="G1" s="60">
        <v>2012</v>
      </c>
      <c r="H1" s="61"/>
      <c r="I1" s="61" t="s">
        <v>1</v>
      </c>
      <c r="J1" s="62"/>
      <c r="K1" s="57"/>
      <c r="L1" s="57"/>
      <c r="M1" s="57"/>
      <c r="N1" s="57"/>
      <c r="O1" s="73">
        <v>0</v>
      </c>
      <c r="P1" s="57"/>
      <c r="Q1" s="57"/>
      <c r="R1" s="57"/>
      <c r="S1" s="57"/>
      <c r="T1" s="57"/>
    </row>
    <row r="2" spans="1:20" ht="16.5" thickBot="1">
      <c r="A2" s="58"/>
      <c r="B2" s="63"/>
      <c r="C2" s="64"/>
      <c r="D2" s="64" t="s">
        <v>2</v>
      </c>
      <c r="E2" s="64"/>
      <c r="F2" s="64"/>
      <c r="G2" s="64"/>
      <c r="H2" s="64"/>
      <c r="I2" s="64"/>
      <c r="J2" s="65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16.5" thickTop="1">
      <c r="A3" s="58"/>
      <c r="B3" s="66" t="s">
        <v>29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72">
        <f>(100-O1)/10</f>
        <v>10</v>
      </c>
      <c r="P3" s="57"/>
      <c r="Q3" s="57"/>
      <c r="R3" s="57"/>
      <c r="S3" s="57"/>
      <c r="T3" s="57"/>
    </row>
    <row r="4" spans="1:20" ht="12.75">
      <c r="A4" s="67"/>
      <c r="B4" s="68" t="s">
        <v>28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ht="12.75">
      <c r="A5" s="70" t="s">
        <v>3</v>
      </c>
      <c r="B5" s="71">
        <v>1</v>
      </c>
      <c r="C5" s="71">
        <v>32</v>
      </c>
      <c r="D5" s="71">
        <v>61</v>
      </c>
      <c r="E5" s="71">
        <v>92</v>
      </c>
      <c r="F5" s="71">
        <v>122</v>
      </c>
      <c r="G5" s="71">
        <v>153</v>
      </c>
      <c r="H5" s="71">
        <v>183</v>
      </c>
      <c r="I5" s="71">
        <v>214</v>
      </c>
      <c r="J5" s="71">
        <v>245</v>
      </c>
      <c r="K5" s="71">
        <v>275</v>
      </c>
      <c r="L5" s="71">
        <v>306</v>
      </c>
      <c r="M5" s="71">
        <v>336</v>
      </c>
      <c r="N5" s="70" t="s">
        <v>4</v>
      </c>
      <c r="O5" s="57"/>
      <c r="P5" s="57"/>
      <c r="Q5" s="57"/>
      <c r="R5" s="57"/>
      <c r="S5" s="57"/>
      <c r="T5" s="57"/>
    </row>
    <row r="6" spans="1:20" ht="6.75" customHeight="1">
      <c r="A6" s="69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7"/>
      <c r="O6" s="57"/>
      <c r="P6" s="57"/>
      <c r="Q6" s="57"/>
      <c r="R6" s="57"/>
      <c r="S6" s="57"/>
      <c r="T6" s="57"/>
    </row>
    <row r="7" spans="1:20" ht="12.75">
      <c r="A7" s="43">
        <v>1</v>
      </c>
      <c r="B7" s="20">
        <v>10.3</v>
      </c>
      <c r="C7" s="20" t="s">
        <v>26</v>
      </c>
      <c r="D7" s="20">
        <v>0</v>
      </c>
      <c r="E7" s="20">
        <v>0</v>
      </c>
      <c r="F7" s="20">
        <v>0.1</v>
      </c>
      <c r="G7" s="20">
        <v>0.5</v>
      </c>
      <c r="H7" s="20">
        <v>4.5</v>
      </c>
      <c r="I7" s="20">
        <v>0</v>
      </c>
      <c r="J7" s="20" t="s">
        <v>26</v>
      </c>
      <c r="K7" s="20" t="s">
        <v>26</v>
      </c>
      <c r="L7" s="20">
        <v>0.9</v>
      </c>
      <c r="M7" s="20">
        <v>1</v>
      </c>
      <c r="N7" s="35">
        <f aca="true" t="shared" si="0" ref="N7:N38">SUM(B7:M7)</f>
        <v>17.3</v>
      </c>
      <c r="O7" s="57"/>
      <c r="P7" s="57"/>
      <c r="Q7" s="57"/>
      <c r="R7" s="57"/>
      <c r="S7" s="57"/>
      <c r="T7" s="57"/>
    </row>
    <row r="8" spans="1:20" ht="12.75">
      <c r="A8" s="44">
        <v>2</v>
      </c>
      <c r="B8" s="33">
        <v>4</v>
      </c>
      <c r="C8" s="33" t="s">
        <v>26</v>
      </c>
      <c r="D8" s="33" t="s">
        <v>26</v>
      </c>
      <c r="E8" s="33">
        <v>0</v>
      </c>
      <c r="F8" s="33">
        <v>2.4</v>
      </c>
      <c r="G8" s="33">
        <v>0.3</v>
      </c>
      <c r="H8" s="33">
        <v>0.9</v>
      </c>
      <c r="I8" s="33">
        <v>0</v>
      </c>
      <c r="J8" s="33" t="s">
        <v>26</v>
      </c>
      <c r="K8" s="33">
        <v>0</v>
      </c>
      <c r="L8" s="33">
        <v>2.7</v>
      </c>
      <c r="M8" s="33">
        <v>4.5</v>
      </c>
      <c r="N8" s="46">
        <f t="shared" si="0"/>
        <v>14.8</v>
      </c>
      <c r="O8" s="57"/>
      <c r="P8" s="57"/>
      <c r="Q8" s="57"/>
      <c r="R8" s="57"/>
      <c r="S8" s="57"/>
      <c r="T8" s="57"/>
    </row>
    <row r="9" spans="1:20" ht="12.75">
      <c r="A9" s="43">
        <v>3</v>
      </c>
      <c r="B9" s="20">
        <v>7.5</v>
      </c>
      <c r="C9" s="20">
        <v>0</v>
      </c>
      <c r="D9" s="20">
        <v>0</v>
      </c>
      <c r="E9" s="20">
        <v>1.3</v>
      </c>
      <c r="F9" s="20">
        <v>0</v>
      </c>
      <c r="G9" s="20">
        <v>11.5</v>
      </c>
      <c r="H9" s="20" t="s">
        <v>26</v>
      </c>
      <c r="I9" s="20">
        <v>0</v>
      </c>
      <c r="J9" s="20">
        <v>0</v>
      </c>
      <c r="K9" s="20">
        <v>14.3</v>
      </c>
      <c r="L9" s="20">
        <v>1.8</v>
      </c>
      <c r="M9" s="20">
        <v>3.1</v>
      </c>
      <c r="N9" s="35">
        <f t="shared" si="0"/>
        <v>39.5</v>
      </c>
      <c r="O9" s="57"/>
      <c r="P9" s="57"/>
      <c r="Q9" s="57"/>
      <c r="R9" s="57"/>
      <c r="S9" s="57"/>
      <c r="T9" s="57"/>
    </row>
    <row r="10" spans="1:20" ht="12.75">
      <c r="A10" s="44">
        <v>4</v>
      </c>
      <c r="B10" s="33">
        <v>24.3</v>
      </c>
      <c r="C10" s="33">
        <v>0</v>
      </c>
      <c r="D10" s="33">
        <v>0.1</v>
      </c>
      <c r="E10" s="33" t="s">
        <v>26</v>
      </c>
      <c r="F10" s="33">
        <v>0.5</v>
      </c>
      <c r="G10" s="33">
        <v>24.3</v>
      </c>
      <c r="H10" s="33">
        <v>0</v>
      </c>
      <c r="I10" s="33">
        <v>2.5</v>
      </c>
      <c r="J10" s="33">
        <v>0</v>
      </c>
      <c r="K10" s="33">
        <v>18.6</v>
      </c>
      <c r="L10" s="33">
        <v>0.5</v>
      </c>
      <c r="M10" s="33">
        <v>5</v>
      </c>
      <c r="N10" s="46">
        <f t="shared" si="0"/>
        <v>75.80000000000001</v>
      </c>
      <c r="O10" s="57"/>
      <c r="P10" s="57"/>
      <c r="Q10" s="57"/>
      <c r="R10" s="57"/>
      <c r="S10" s="57"/>
      <c r="T10" s="57"/>
    </row>
    <row r="11" spans="1:20" ht="12.75">
      <c r="A11" s="43">
        <v>5</v>
      </c>
      <c r="B11" s="20">
        <v>12.7</v>
      </c>
      <c r="C11" s="20" t="s">
        <v>26</v>
      </c>
      <c r="D11" s="20">
        <v>0.1</v>
      </c>
      <c r="E11" s="20">
        <v>0</v>
      </c>
      <c r="F11" s="20">
        <v>4.6</v>
      </c>
      <c r="G11" s="20">
        <v>0</v>
      </c>
      <c r="H11" s="20">
        <v>0.1</v>
      </c>
      <c r="I11" s="20">
        <v>17.9</v>
      </c>
      <c r="J11" s="20">
        <v>0</v>
      </c>
      <c r="K11" s="20">
        <v>12.1</v>
      </c>
      <c r="L11" s="20">
        <v>3.8</v>
      </c>
      <c r="M11" s="20">
        <v>0.2</v>
      </c>
      <c r="N11" s="35">
        <f t="shared" si="0"/>
        <v>51.5</v>
      </c>
      <c r="O11" s="57"/>
      <c r="P11" s="57"/>
      <c r="Q11" s="57"/>
      <c r="R11" s="57"/>
      <c r="S11" s="57"/>
      <c r="T11" s="57"/>
    </row>
    <row r="12" spans="1:20" ht="12.75">
      <c r="A12" s="44">
        <v>6</v>
      </c>
      <c r="B12" s="33">
        <v>6.5</v>
      </c>
      <c r="C12" s="33" t="s">
        <v>26</v>
      </c>
      <c r="D12" s="33" t="s">
        <v>26</v>
      </c>
      <c r="E12" s="33">
        <v>1.9</v>
      </c>
      <c r="F12" s="33">
        <v>1.2</v>
      </c>
      <c r="G12" s="33">
        <v>2.8</v>
      </c>
      <c r="H12" s="33">
        <v>0</v>
      </c>
      <c r="I12" s="33">
        <v>0</v>
      </c>
      <c r="J12" s="33" t="s">
        <v>26</v>
      </c>
      <c r="K12" s="33">
        <v>4.9</v>
      </c>
      <c r="L12" s="33">
        <v>11.3</v>
      </c>
      <c r="M12" s="33">
        <v>0.9</v>
      </c>
      <c r="N12" s="46">
        <f t="shared" si="0"/>
        <v>29.499999999999996</v>
      </c>
      <c r="O12" s="57"/>
      <c r="P12" s="57"/>
      <c r="Q12" s="57"/>
      <c r="R12" s="57"/>
      <c r="S12" s="57"/>
      <c r="T12" s="57"/>
    </row>
    <row r="13" spans="1:20" ht="12.75">
      <c r="A13" s="43">
        <v>7</v>
      </c>
      <c r="B13" s="20">
        <v>13.3</v>
      </c>
      <c r="C13" s="20">
        <v>0</v>
      </c>
      <c r="D13" s="20">
        <v>9.4</v>
      </c>
      <c r="E13" s="20">
        <v>0.1</v>
      </c>
      <c r="F13" s="20">
        <v>0</v>
      </c>
      <c r="G13" s="20">
        <v>1</v>
      </c>
      <c r="H13" s="20">
        <v>13.9</v>
      </c>
      <c r="I13" s="20">
        <v>0</v>
      </c>
      <c r="J13" s="20">
        <v>0</v>
      </c>
      <c r="K13" s="20" t="s">
        <v>26</v>
      </c>
      <c r="L13" s="20">
        <v>1.9</v>
      </c>
      <c r="M13" s="20" t="s">
        <v>26</v>
      </c>
      <c r="N13" s="35">
        <f t="shared" si="0"/>
        <v>39.6</v>
      </c>
      <c r="O13" s="57"/>
      <c r="P13" s="57"/>
      <c r="Q13" s="57"/>
      <c r="R13" s="57"/>
      <c r="S13" s="57"/>
      <c r="T13" s="57"/>
    </row>
    <row r="14" spans="1:20" ht="12.75">
      <c r="A14" s="44">
        <v>8</v>
      </c>
      <c r="B14" s="33">
        <v>10.1</v>
      </c>
      <c r="C14" s="33" t="s">
        <v>26</v>
      </c>
      <c r="D14" s="33">
        <v>1.8</v>
      </c>
      <c r="E14" s="33">
        <v>0.5</v>
      </c>
      <c r="F14" s="33">
        <v>0</v>
      </c>
      <c r="G14" s="33">
        <v>0</v>
      </c>
      <c r="H14" s="33">
        <v>4.7</v>
      </c>
      <c r="I14" s="33" t="s">
        <v>26</v>
      </c>
      <c r="J14" s="33" t="s">
        <v>26</v>
      </c>
      <c r="K14" s="33" t="s">
        <v>26</v>
      </c>
      <c r="L14" s="33">
        <v>2.1</v>
      </c>
      <c r="M14" s="33">
        <v>2.2</v>
      </c>
      <c r="N14" s="46">
        <f t="shared" si="0"/>
        <v>21.400000000000002</v>
      </c>
      <c r="O14" s="57"/>
      <c r="P14" s="57"/>
      <c r="Q14" s="57"/>
      <c r="R14" s="57"/>
      <c r="S14" s="57"/>
      <c r="T14" s="57"/>
    </row>
    <row r="15" spans="1:20" ht="12.75">
      <c r="A15" s="43">
        <v>9</v>
      </c>
      <c r="B15" s="20">
        <v>4.6</v>
      </c>
      <c r="C15" s="20">
        <v>0.2</v>
      </c>
      <c r="D15" s="20" t="s">
        <v>26</v>
      </c>
      <c r="E15" s="20">
        <v>3.5</v>
      </c>
      <c r="F15" s="20">
        <v>2.6</v>
      </c>
      <c r="G15" s="20" t="s">
        <v>26</v>
      </c>
      <c r="H15" s="20">
        <v>0</v>
      </c>
      <c r="I15" s="20">
        <v>0</v>
      </c>
      <c r="J15" s="20" t="s">
        <v>26</v>
      </c>
      <c r="K15" s="20" t="s">
        <v>26</v>
      </c>
      <c r="L15" s="20">
        <v>0</v>
      </c>
      <c r="M15" s="20">
        <v>37.7</v>
      </c>
      <c r="N15" s="35">
        <f t="shared" si="0"/>
        <v>48.6</v>
      </c>
      <c r="O15" s="57"/>
      <c r="P15" s="57"/>
      <c r="Q15" s="57"/>
      <c r="R15" s="57"/>
      <c r="S15" s="57"/>
      <c r="T15" s="57"/>
    </row>
    <row r="16" spans="1:20" ht="12.75">
      <c r="A16" s="44">
        <v>10</v>
      </c>
      <c r="B16" s="33" t="s">
        <v>26</v>
      </c>
      <c r="C16" s="33">
        <v>0</v>
      </c>
      <c r="D16" s="33">
        <v>0.9</v>
      </c>
      <c r="E16" s="33">
        <v>0.1</v>
      </c>
      <c r="F16" s="33">
        <v>0.2</v>
      </c>
      <c r="G16" s="33" t="s">
        <v>26</v>
      </c>
      <c r="H16" s="33">
        <v>2.9</v>
      </c>
      <c r="I16" s="33" t="s">
        <v>26</v>
      </c>
      <c r="J16" s="33">
        <v>1.1</v>
      </c>
      <c r="K16" s="33">
        <v>0</v>
      </c>
      <c r="L16" s="33">
        <v>4.8</v>
      </c>
      <c r="M16" s="33">
        <v>6.1</v>
      </c>
      <c r="N16" s="46">
        <f t="shared" si="0"/>
        <v>16.1</v>
      </c>
      <c r="O16" s="57"/>
      <c r="P16" s="57"/>
      <c r="Q16" s="57"/>
      <c r="R16" s="57"/>
      <c r="S16" s="57"/>
      <c r="T16" s="57"/>
    </row>
    <row r="17" spans="1:20" ht="12.75">
      <c r="A17" s="43">
        <v>11</v>
      </c>
      <c r="B17" s="20">
        <v>2.7</v>
      </c>
      <c r="C17" s="20">
        <v>0</v>
      </c>
      <c r="D17" s="20" t="s">
        <v>26</v>
      </c>
      <c r="E17" s="20">
        <v>0.1</v>
      </c>
      <c r="F17" s="20">
        <v>0.8</v>
      </c>
      <c r="G17" s="20">
        <v>0.4</v>
      </c>
      <c r="H17" s="20">
        <v>6.7</v>
      </c>
      <c r="I17" s="20" t="s">
        <v>26</v>
      </c>
      <c r="J17" s="20">
        <v>15.9</v>
      </c>
      <c r="K17" s="20">
        <v>0.1</v>
      </c>
      <c r="L17" s="20" t="s">
        <v>26</v>
      </c>
      <c r="M17" s="20">
        <v>4.2</v>
      </c>
      <c r="N17" s="35">
        <f t="shared" si="0"/>
        <v>30.900000000000002</v>
      </c>
      <c r="O17" s="57"/>
      <c r="P17" s="57"/>
      <c r="Q17" s="57"/>
      <c r="R17" s="57"/>
      <c r="S17" s="57"/>
      <c r="T17" s="57"/>
    </row>
    <row r="18" spans="1:20" ht="12.75">
      <c r="A18" s="44">
        <v>12</v>
      </c>
      <c r="B18" s="33">
        <v>9.3</v>
      </c>
      <c r="C18" s="33">
        <v>0.6</v>
      </c>
      <c r="D18" s="33">
        <v>0.1</v>
      </c>
      <c r="E18" s="33">
        <v>4.1</v>
      </c>
      <c r="F18" s="33">
        <v>0.4</v>
      </c>
      <c r="G18" s="33">
        <v>0.2</v>
      </c>
      <c r="H18" s="33">
        <v>12.2</v>
      </c>
      <c r="I18" s="33" t="s">
        <v>26</v>
      </c>
      <c r="J18" s="33">
        <v>0</v>
      </c>
      <c r="K18" s="33">
        <v>4.7</v>
      </c>
      <c r="L18" s="33" t="s">
        <v>26</v>
      </c>
      <c r="M18" s="33">
        <v>4.7</v>
      </c>
      <c r="N18" s="46">
        <f t="shared" si="0"/>
        <v>36.3</v>
      </c>
      <c r="O18" s="57"/>
      <c r="P18" s="57"/>
      <c r="Q18" s="57"/>
      <c r="R18" s="57"/>
      <c r="S18" s="57"/>
      <c r="T18" s="57"/>
    </row>
    <row r="19" spans="1:20" ht="12.75">
      <c r="A19" s="43">
        <v>13</v>
      </c>
      <c r="B19" s="20">
        <v>1.6</v>
      </c>
      <c r="C19" s="20">
        <v>0.2</v>
      </c>
      <c r="D19" s="20">
        <v>0.1</v>
      </c>
      <c r="E19" s="20">
        <v>0</v>
      </c>
      <c r="F19" s="20" t="s">
        <v>26</v>
      </c>
      <c r="G19" s="20">
        <v>0</v>
      </c>
      <c r="H19" s="20">
        <v>6.6</v>
      </c>
      <c r="I19" s="20">
        <v>0</v>
      </c>
      <c r="J19" s="20">
        <v>0</v>
      </c>
      <c r="K19" s="20">
        <v>0.8</v>
      </c>
      <c r="L19" s="20" t="s">
        <v>26</v>
      </c>
      <c r="M19" s="20">
        <v>0</v>
      </c>
      <c r="N19" s="35">
        <f t="shared" si="0"/>
        <v>9.3</v>
      </c>
      <c r="O19" s="57"/>
      <c r="P19" s="57"/>
      <c r="Q19" s="57"/>
      <c r="R19" s="57"/>
      <c r="S19" s="57"/>
      <c r="T19" s="57"/>
    </row>
    <row r="20" spans="1:20" ht="12.75">
      <c r="A20" s="44">
        <v>14</v>
      </c>
      <c r="B20" s="33">
        <v>0</v>
      </c>
      <c r="C20" s="33">
        <v>14</v>
      </c>
      <c r="D20" s="33" t="s">
        <v>26</v>
      </c>
      <c r="E20" s="33">
        <v>0</v>
      </c>
      <c r="F20" s="33" t="s">
        <v>26</v>
      </c>
      <c r="G20" s="33">
        <v>0</v>
      </c>
      <c r="H20" s="33">
        <v>18.6</v>
      </c>
      <c r="I20" s="33">
        <v>0</v>
      </c>
      <c r="J20" s="33">
        <v>0.9</v>
      </c>
      <c r="K20" s="33">
        <v>9.4</v>
      </c>
      <c r="L20" s="33" t="s">
        <v>26</v>
      </c>
      <c r="M20" s="33">
        <v>4.9</v>
      </c>
      <c r="N20" s="46">
        <f t="shared" si="0"/>
        <v>47.8</v>
      </c>
      <c r="O20" s="57"/>
      <c r="P20" s="57"/>
      <c r="Q20" s="57"/>
      <c r="R20" s="57"/>
      <c r="S20" s="57"/>
      <c r="T20" s="57"/>
    </row>
    <row r="21" spans="1:20" ht="12.75">
      <c r="A21" s="43">
        <v>15</v>
      </c>
      <c r="B21" s="20" t="s">
        <v>26</v>
      </c>
      <c r="C21" s="20">
        <v>0.2</v>
      </c>
      <c r="D21" s="20" t="s">
        <v>26</v>
      </c>
      <c r="E21" s="20">
        <v>0.8</v>
      </c>
      <c r="F21" s="20">
        <v>6.9</v>
      </c>
      <c r="G21" s="20">
        <v>4.6</v>
      </c>
      <c r="H21" s="20">
        <v>4.5</v>
      </c>
      <c r="I21" s="20">
        <v>10.6</v>
      </c>
      <c r="J21" s="20">
        <v>0</v>
      </c>
      <c r="K21" s="20">
        <v>0.4</v>
      </c>
      <c r="L21" s="20" t="s">
        <v>26</v>
      </c>
      <c r="M21" s="20">
        <v>0.8</v>
      </c>
      <c r="N21" s="35">
        <f t="shared" si="0"/>
        <v>28.8</v>
      </c>
      <c r="O21" s="57"/>
      <c r="P21" s="57"/>
      <c r="Q21" s="57"/>
      <c r="R21" s="57"/>
      <c r="S21" s="57"/>
      <c r="T21" s="57"/>
    </row>
    <row r="22" spans="1:20" ht="12.75">
      <c r="A22" s="44">
        <v>16</v>
      </c>
      <c r="B22" s="33" t="s">
        <v>26</v>
      </c>
      <c r="C22" s="33">
        <v>5.4</v>
      </c>
      <c r="D22" s="33" t="s">
        <v>26</v>
      </c>
      <c r="E22" s="33">
        <v>0</v>
      </c>
      <c r="F22" s="33">
        <v>5.7</v>
      </c>
      <c r="G22" s="33">
        <v>3.2</v>
      </c>
      <c r="H22" s="33">
        <v>30.5</v>
      </c>
      <c r="I22" s="33">
        <v>0.1</v>
      </c>
      <c r="J22" s="33" t="s">
        <v>26</v>
      </c>
      <c r="K22" s="33">
        <v>0.8</v>
      </c>
      <c r="L22" s="33" t="s">
        <v>26</v>
      </c>
      <c r="M22" s="33">
        <v>3.7</v>
      </c>
      <c r="N22" s="46">
        <f t="shared" si="0"/>
        <v>49.4</v>
      </c>
      <c r="O22" s="57"/>
      <c r="P22" s="57"/>
      <c r="Q22" s="57"/>
      <c r="R22" s="57"/>
      <c r="S22" s="57"/>
      <c r="T22" s="57"/>
    </row>
    <row r="23" spans="1:20" ht="12.75">
      <c r="A23" s="43">
        <v>17</v>
      </c>
      <c r="B23" s="20" t="s">
        <v>26</v>
      </c>
      <c r="C23" s="20">
        <v>1.5</v>
      </c>
      <c r="D23" s="20">
        <v>0.5</v>
      </c>
      <c r="E23" s="20">
        <v>0</v>
      </c>
      <c r="F23" s="20" t="s">
        <v>26</v>
      </c>
      <c r="G23" s="20" t="s">
        <v>26</v>
      </c>
      <c r="H23" s="20">
        <v>2.7</v>
      </c>
      <c r="I23" s="20" t="s">
        <v>26</v>
      </c>
      <c r="J23" s="20">
        <v>0</v>
      </c>
      <c r="K23" s="20">
        <v>0</v>
      </c>
      <c r="L23" s="20">
        <v>0.5</v>
      </c>
      <c r="M23" s="20">
        <v>3</v>
      </c>
      <c r="N23" s="35">
        <f t="shared" si="0"/>
        <v>8.2</v>
      </c>
      <c r="O23" s="57"/>
      <c r="P23" s="57"/>
      <c r="Q23" s="57"/>
      <c r="R23" s="57"/>
      <c r="S23" s="57"/>
      <c r="T23" s="57"/>
    </row>
    <row r="24" spans="1:20" ht="12.75">
      <c r="A24" s="44">
        <v>18</v>
      </c>
      <c r="B24" s="33">
        <v>6.8</v>
      </c>
      <c r="C24" s="33">
        <v>4.9</v>
      </c>
      <c r="D24" s="33">
        <v>2.8</v>
      </c>
      <c r="E24" s="33" t="s">
        <v>26</v>
      </c>
      <c r="F24" s="33">
        <v>0.5</v>
      </c>
      <c r="G24" s="33" t="s">
        <v>26</v>
      </c>
      <c r="H24" s="33">
        <v>5.3</v>
      </c>
      <c r="I24" s="33" t="s">
        <v>26</v>
      </c>
      <c r="J24" s="33">
        <v>0</v>
      </c>
      <c r="K24" s="33" t="s">
        <v>26</v>
      </c>
      <c r="L24" s="33">
        <v>1.8</v>
      </c>
      <c r="M24" s="33">
        <v>8.5</v>
      </c>
      <c r="N24" s="46">
        <f t="shared" si="0"/>
        <v>30.6</v>
      </c>
      <c r="O24" s="57"/>
      <c r="P24" s="57"/>
      <c r="Q24" s="57"/>
      <c r="R24" s="57"/>
      <c r="S24" s="57"/>
      <c r="T24" s="57"/>
    </row>
    <row r="25" spans="1:20" ht="12.75">
      <c r="A25" s="43">
        <v>19</v>
      </c>
      <c r="B25" s="20">
        <v>24.7</v>
      </c>
      <c r="C25" s="20">
        <v>4.2</v>
      </c>
      <c r="D25" s="20" t="s">
        <v>26</v>
      </c>
      <c r="E25" s="20">
        <v>0.2</v>
      </c>
      <c r="F25" s="20">
        <v>3.4</v>
      </c>
      <c r="G25" s="20">
        <v>1.2</v>
      </c>
      <c r="H25" s="20">
        <v>9</v>
      </c>
      <c r="I25" s="20" t="s">
        <v>26</v>
      </c>
      <c r="J25" s="20">
        <v>0.1</v>
      </c>
      <c r="K25" s="20" t="s">
        <v>26</v>
      </c>
      <c r="L25" s="20" t="s">
        <v>26</v>
      </c>
      <c r="M25" s="20">
        <v>0</v>
      </c>
      <c r="N25" s="35">
        <f t="shared" si="0"/>
        <v>42.800000000000004</v>
      </c>
      <c r="O25" s="57"/>
      <c r="P25" s="57"/>
      <c r="Q25" s="57"/>
      <c r="R25" s="57"/>
      <c r="S25" s="57"/>
      <c r="T25" s="57"/>
    </row>
    <row r="26" spans="1:20" ht="12.75">
      <c r="A26" s="44">
        <v>20</v>
      </c>
      <c r="B26" s="33">
        <v>3.7</v>
      </c>
      <c r="C26" s="33" t="s">
        <v>26</v>
      </c>
      <c r="D26" s="33">
        <v>0</v>
      </c>
      <c r="E26" s="33">
        <v>2.5</v>
      </c>
      <c r="F26" s="33">
        <v>0</v>
      </c>
      <c r="G26" s="33">
        <v>6.9</v>
      </c>
      <c r="H26" s="33">
        <v>0</v>
      </c>
      <c r="I26" s="33">
        <v>0</v>
      </c>
      <c r="J26" s="33" t="s">
        <v>26</v>
      </c>
      <c r="K26" s="33" t="s">
        <v>26</v>
      </c>
      <c r="L26" s="33" t="s">
        <v>26</v>
      </c>
      <c r="M26" s="33">
        <v>2.8</v>
      </c>
      <c r="N26" s="46">
        <f t="shared" si="0"/>
        <v>15.900000000000002</v>
      </c>
      <c r="O26" s="57"/>
      <c r="P26" s="57"/>
      <c r="Q26" s="57"/>
      <c r="R26" s="57"/>
      <c r="S26" s="57"/>
      <c r="T26" s="57"/>
    </row>
    <row r="27" spans="1:20" ht="12.75">
      <c r="A27" s="43">
        <v>21</v>
      </c>
      <c r="B27" s="20">
        <v>19</v>
      </c>
      <c r="C27" s="20">
        <v>0.1</v>
      </c>
      <c r="D27" s="20" t="s">
        <v>26</v>
      </c>
      <c r="E27" s="20">
        <v>2.3</v>
      </c>
      <c r="F27" s="20" t="s">
        <v>26</v>
      </c>
      <c r="G27" s="20">
        <v>2.3</v>
      </c>
      <c r="H27" s="20" t="s">
        <v>26</v>
      </c>
      <c r="I27" s="20">
        <v>0.1</v>
      </c>
      <c r="J27" s="20">
        <v>0</v>
      </c>
      <c r="K27" s="20" t="s">
        <v>26</v>
      </c>
      <c r="L27" s="20" t="s">
        <v>26</v>
      </c>
      <c r="M27" s="20">
        <v>8.1</v>
      </c>
      <c r="N27" s="35">
        <f t="shared" si="0"/>
        <v>31.900000000000006</v>
      </c>
      <c r="O27" s="57"/>
      <c r="P27" s="57"/>
      <c r="Q27" s="57"/>
      <c r="R27" s="57"/>
      <c r="S27" s="57"/>
      <c r="T27" s="57"/>
    </row>
    <row r="28" spans="1:20" ht="12.75">
      <c r="A28" s="44">
        <v>22</v>
      </c>
      <c r="B28" s="33">
        <v>20.7</v>
      </c>
      <c r="C28" s="33">
        <v>8.2</v>
      </c>
      <c r="D28" s="33" t="s">
        <v>26</v>
      </c>
      <c r="E28" s="33">
        <v>4</v>
      </c>
      <c r="F28" s="33" t="s">
        <v>26</v>
      </c>
      <c r="G28" s="33">
        <v>0</v>
      </c>
      <c r="H28" s="33" t="s">
        <v>26</v>
      </c>
      <c r="I28" s="33" t="s">
        <v>26</v>
      </c>
      <c r="J28" s="33">
        <v>0.4</v>
      </c>
      <c r="K28" s="33" t="s">
        <v>26</v>
      </c>
      <c r="L28" s="33" t="s">
        <v>26</v>
      </c>
      <c r="M28" s="33">
        <v>22.7</v>
      </c>
      <c r="N28" s="46">
        <f t="shared" si="0"/>
        <v>56</v>
      </c>
      <c r="O28" s="57"/>
      <c r="P28" s="57"/>
      <c r="Q28" s="57"/>
      <c r="R28" s="57"/>
      <c r="S28" s="57"/>
      <c r="T28" s="57"/>
    </row>
    <row r="29" spans="1:20" ht="12.75">
      <c r="A29" s="43">
        <v>23</v>
      </c>
      <c r="B29" s="20">
        <v>4.8</v>
      </c>
      <c r="C29" s="20">
        <v>4</v>
      </c>
      <c r="D29" s="20" t="s">
        <v>26</v>
      </c>
      <c r="E29" s="20">
        <v>1.7</v>
      </c>
      <c r="F29" s="20" t="s">
        <v>26</v>
      </c>
      <c r="G29" s="20">
        <v>0</v>
      </c>
      <c r="H29" s="20" t="s">
        <v>26</v>
      </c>
      <c r="I29" s="20">
        <v>2.4</v>
      </c>
      <c r="J29" s="20">
        <v>1</v>
      </c>
      <c r="K29" s="20" t="s">
        <v>26</v>
      </c>
      <c r="L29" s="20">
        <v>7.3</v>
      </c>
      <c r="M29" s="20">
        <v>35.1</v>
      </c>
      <c r="N29" s="35">
        <f t="shared" si="0"/>
        <v>56.3</v>
      </c>
      <c r="O29" s="57"/>
      <c r="P29" s="57"/>
      <c r="Q29" s="57"/>
      <c r="R29" s="57"/>
      <c r="S29" s="57"/>
      <c r="T29" s="57"/>
    </row>
    <row r="30" spans="1:20" ht="12.75">
      <c r="A30" s="44">
        <v>24</v>
      </c>
      <c r="B30" s="33">
        <v>0.7</v>
      </c>
      <c r="C30" s="33">
        <v>7.8</v>
      </c>
      <c r="D30" s="33" t="s">
        <v>26</v>
      </c>
      <c r="E30" s="33">
        <v>1.2</v>
      </c>
      <c r="F30" s="33" t="s">
        <v>26</v>
      </c>
      <c r="G30" s="33">
        <v>9.3</v>
      </c>
      <c r="H30" s="33" t="s">
        <v>26</v>
      </c>
      <c r="I30" s="33">
        <v>3.2</v>
      </c>
      <c r="J30" s="33">
        <v>1.5</v>
      </c>
      <c r="K30" s="33">
        <v>0</v>
      </c>
      <c r="L30" s="33">
        <v>0</v>
      </c>
      <c r="M30" s="33">
        <v>0.8</v>
      </c>
      <c r="N30" s="46">
        <f t="shared" si="0"/>
        <v>24.5</v>
      </c>
      <c r="O30" s="57"/>
      <c r="P30" s="57"/>
      <c r="Q30" s="57"/>
      <c r="R30" s="57"/>
      <c r="S30" s="57"/>
      <c r="T30" s="57"/>
    </row>
    <row r="31" spans="1:20" ht="12.75">
      <c r="A31" s="43">
        <v>25</v>
      </c>
      <c r="B31" s="20" t="s">
        <v>26</v>
      </c>
      <c r="C31" s="20">
        <v>0.7</v>
      </c>
      <c r="D31" s="20" t="s">
        <v>26</v>
      </c>
      <c r="E31" s="20">
        <v>2.4</v>
      </c>
      <c r="F31" s="20" t="s">
        <v>26</v>
      </c>
      <c r="G31" s="20">
        <v>0.8</v>
      </c>
      <c r="H31" s="20" t="s">
        <v>26</v>
      </c>
      <c r="I31" s="20">
        <v>0</v>
      </c>
      <c r="J31" s="20">
        <v>0.3</v>
      </c>
      <c r="K31" s="20">
        <v>0.4</v>
      </c>
      <c r="L31" s="20">
        <v>0.4</v>
      </c>
      <c r="M31" s="20">
        <v>8.1</v>
      </c>
      <c r="N31" s="35">
        <f t="shared" si="0"/>
        <v>13.1</v>
      </c>
      <c r="O31" s="57"/>
      <c r="P31" s="57"/>
      <c r="Q31" s="57"/>
      <c r="R31" s="57"/>
      <c r="S31" s="57"/>
      <c r="T31" s="57"/>
    </row>
    <row r="32" spans="1:20" ht="12.75">
      <c r="A32" s="44">
        <v>26</v>
      </c>
      <c r="B32" s="33">
        <v>2</v>
      </c>
      <c r="C32" s="33">
        <v>1.8</v>
      </c>
      <c r="D32" s="33" t="s">
        <v>26</v>
      </c>
      <c r="E32" s="33">
        <v>0</v>
      </c>
      <c r="F32" s="33">
        <v>0</v>
      </c>
      <c r="G32" s="33" t="s">
        <v>26</v>
      </c>
      <c r="H32" s="33" t="s">
        <v>26</v>
      </c>
      <c r="I32" s="33">
        <v>14.2</v>
      </c>
      <c r="J32" s="33">
        <v>0.4</v>
      </c>
      <c r="K32" s="33" t="s">
        <v>26</v>
      </c>
      <c r="L32" s="33">
        <v>7.3</v>
      </c>
      <c r="M32" s="33">
        <v>5.6</v>
      </c>
      <c r="N32" s="46">
        <f t="shared" si="0"/>
        <v>31.299999999999997</v>
      </c>
      <c r="O32" s="57"/>
      <c r="P32" s="57"/>
      <c r="Q32" s="57"/>
      <c r="R32" s="57"/>
      <c r="S32" s="57"/>
      <c r="T32" s="57"/>
    </row>
    <row r="33" spans="1:20" ht="12.75">
      <c r="A33" s="43">
        <v>27</v>
      </c>
      <c r="B33" s="20" t="s">
        <v>26</v>
      </c>
      <c r="C33" s="20">
        <v>2</v>
      </c>
      <c r="D33" s="20" t="s">
        <v>26</v>
      </c>
      <c r="E33" s="20">
        <v>0.8</v>
      </c>
      <c r="F33" s="20">
        <v>0</v>
      </c>
      <c r="G33" s="20">
        <v>9</v>
      </c>
      <c r="H33" s="20">
        <v>14.3</v>
      </c>
      <c r="I33" s="20">
        <v>0</v>
      </c>
      <c r="J33" s="20">
        <v>1.4</v>
      </c>
      <c r="K33" s="20">
        <v>0.5</v>
      </c>
      <c r="L33" s="20">
        <v>0.5</v>
      </c>
      <c r="M33" s="20">
        <v>11.7</v>
      </c>
      <c r="N33" s="35">
        <f t="shared" si="0"/>
        <v>40.2</v>
      </c>
      <c r="O33" s="57"/>
      <c r="P33" s="57"/>
      <c r="Q33" s="57"/>
      <c r="R33" s="57"/>
      <c r="S33" s="57"/>
      <c r="T33" s="57"/>
    </row>
    <row r="34" spans="1:20" ht="12.75">
      <c r="A34" s="44">
        <v>28</v>
      </c>
      <c r="B34" s="33" t="s">
        <v>26</v>
      </c>
      <c r="C34" s="33">
        <v>3.4</v>
      </c>
      <c r="D34" s="33" t="s">
        <v>26</v>
      </c>
      <c r="E34" s="33" t="s">
        <v>26</v>
      </c>
      <c r="F34" s="33" t="s">
        <v>26</v>
      </c>
      <c r="G34" s="33">
        <v>0.7</v>
      </c>
      <c r="H34" s="33">
        <v>0.8</v>
      </c>
      <c r="I34" s="33">
        <v>0.1</v>
      </c>
      <c r="J34" s="33">
        <v>0</v>
      </c>
      <c r="K34" s="33" t="s">
        <v>26</v>
      </c>
      <c r="L34" s="33">
        <v>0.2</v>
      </c>
      <c r="M34" s="33">
        <v>0.5</v>
      </c>
      <c r="N34" s="46">
        <f t="shared" si="0"/>
        <v>5.699999999999999</v>
      </c>
      <c r="O34" s="57"/>
      <c r="P34" s="57"/>
      <c r="Q34" s="57"/>
      <c r="R34" s="57"/>
      <c r="S34" s="57"/>
      <c r="T34" s="57"/>
    </row>
    <row r="35" spans="1:20" ht="12.75">
      <c r="A35" s="43">
        <v>29</v>
      </c>
      <c r="B35" s="20" t="s">
        <v>26</v>
      </c>
      <c r="C35" s="20">
        <v>0</v>
      </c>
      <c r="D35" s="20">
        <v>7</v>
      </c>
      <c r="E35" s="20">
        <v>0</v>
      </c>
      <c r="F35" s="20" t="s">
        <v>26</v>
      </c>
      <c r="G35" s="20">
        <v>2.8</v>
      </c>
      <c r="H35" s="20">
        <v>0.1</v>
      </c>
      <c r="I35" s="20" t="s">
        <v>26</v>
      </c>
      <c r="J35" s="20">
        <v>2</v>
      </c>
      <c r="K35" s="20">
        <v>12.5</v>
      </c>
      <c r="L35" s="20">
        <v>1.9</v>
      </c>
      <c r="M35" s="20">
        <v>0.3</v>
      </c>
      <c r="N35" s="35">
        <f t="shared" si="0"/>
        <v>26.599999999999998</v>
      </c>
      <c r="O35" s="57"/>
      <c r="P35" s="57"/>
      <c r="Q35" s="57"/>
      <c r="R35" s="57"/>
      <c r="S35" s="57"/>
      <c r="T35" s="57"/>
    </row>
    <row r="36" spans="1:20" ht="12.75">
      <c r="A36" s="44">
        <v>30</v>
      </c>
      <c r="B36" s="33" t="s">
        <v>26</v>
      </c>
      <c r="C36" s="33"/>
      <c r="D36" s="33">
        <v>1.4</v>
      </c>
      <c r="E36" s="33">
        <v>1</v>
      </c>
      <c r="F36" s="33">
        <v>0</v>
      </c>
      <c r="G36" s="33">
        <v>0</v>
      </c>
      <c r="H36" s="33">
        <v>0.1</v>
      </c>
      <c r="I36" s="33">
        <v>0</v>
      </c>
      <c r="J36" s="33" t="s">
        <v>26</v>
      </c>
      <c r="K36" s="33">
        <v>2.3</v>
      </c>
      <c r="L36" s="33">
        <v>0.4</v>
      </c>
      <c r="M36" s="33">
        <v>1.5</v>
      </c>
      <c r="N36" s="46">
        <f t="shared" si="0"/>
        <v>6.7</v>
      </c>
      <c r="O36" s="57"/>
      <c r="P36" s="57"/>
      <c r="Q36" s="57"/>
      <c r="R36" s="57"/>
      <c r="S36" s="57"/>
      <c r="T36" s="57"/>
    </row>
    <row r="37" spans="1:20" ht="12.75">
      <c r="A37" s="43">
        <v>31</v>
      </c>
      <c r="B37" s="20"/>
      <c r="C37" s="20"/>
      <c r="D37" s="20">
        <v>1.1</v>
      </c>
      <c r="E37" s="20"/>
      <c r="F37" s="20">
        <v>28.2</v>
      </c>
      <c r="G37" s="20"/>
      <c r="H37" s="20">
        <v>0</v>
      </c>
      <c r="I37" s="20">
        <v>0.2</v>
      </c>
      <c r="J37" s="20"/>
      <c r="K37" s="20">
        <v>0</v>
      </c>
      <c r="L37" s="20"/>
      <c r="M37" s="20">
        <v>2.1</v>
      </c>
      <c r="N37" s="35">
        <f t="shared" si="0"/>
        <v>31.6</v>
      </c>
      <c r="O37" s="57"/>
      <c r="P37" s="57"/>
      <c r="Q37" s="57"/>
      <c r="R37" s="57"/>
      <c r="S37" s="57"/>
      <c r="T37" s="57"/>
    </row>
    <row r="38" spans="1:20" ht="12.75">
      <c r="A38" s="49" t="s">
        <v>6</v>
      </c>
      <c r="B38" s="13">
        <f aca="true" t="shared" si="1" ref="B38:M38">SUM(B7:B37)</f>
        <v>189.29999999999995</v>
      </c>
      <c r="C38" s="13">
        <f t="shared" si="1"/>
        <v>59.199999999999996</v>
      </c>
      <c r="D38" s="13">
        <f t="shared" si="1"/>
        <v>25.3</v>
      </c>
      <c r="E38" s="13">
        <f t="shared" si="1"/>
        <v>28.499999999999996</v>
      </c>
      <c r="F38" s="13">
        <f t="shared" si="1"/>
        <v>57.5</v>
      </c>
      <c r="G38" s="13">
        <f t="shared" si="1"/>
        <v>81.8</v>
      </c>
      <c r="H38" s="13">
        <f t="shared" si="1"/>
        <v>138.4</v>
      </c>
      <c r="I38" s="13">
        <f t="shared" si="1"/>
        <v>51.300000000000004</v>
      </c>
      <c r="J38" s="13">
        <f t="shared" si="1"/>
        <v>24.999999999999996</v>
      </c>
      <c r="K38" s="13">
        <f t="shared" si="1"/>
        <v>81.80000000000001</v>
      </c>
      <c r="L38" s="13">
        <f t="shared" si="1"/>
        <v>50.099999999999994</v>
      </c>
      <c r="M38" s="40">
        <f t="shared" si="1"/>
        <v>189.8</v>
      </c>
      <c r="N38" s="36">
        <f t="shared" si="0"/>
        <v>978</v>
      </c>
      <c r="O38" s="57"/>
      <c r="P38" s="57"/>
      <c r="Q38" s="57"/>
      <c r="R38" s="57"/>
      <c r="S38" s="57"/>
      <c r="T38" s="57"/>
    </row>
    <row r="39" spans="1:20" ht="12.75">
      <c r="A39" s="48" t="s">
        <v>7</v>
      </c>
      <c r="B39" s="11">
        <v>115.3</v>
      </c>
      <c r="C39" s="11">
        <v>73.8</v>
      </c>
      <c r="D39" s="11">
        <v>97.1</v>
      </c>
      <c r="E39" s="11">
        <v>82.1</v>
      </c>
      <c r="F39" s="11">
        <v>84.4</v>
      </c>
      <c r="G39" s="11">
        <v>93</v>
      </c>
      <c r="H39" s="11">
        <v>96.1</v>
      </c>
      <c r="I39" s="11">
        <v>86.2</v>
      </c>
      <c r="J39" s="11">
        <v>72.5</v>
      </c>
      <c r="K39" s="11">
        <v>74.9</v>
      </c>
      <c r="L39" s="11">
        <v>102.5</v>
      </c>
      <c r="M39" s="39">
        <v>120.1</v>
      </c>
      <c r="N39" s="37">
        <v>1098</v>
      </c>
      <c r="O39" s="57"/>
      <c r="P39" s="57"/>
      <c r="Q39" s="57"/>
      <c r="R39" s="57"/>
      <c r="S39" s="57"/>
      <c r="T39" s="57"/>
    </row>
    <row r="40" spans="1:20" ht="12.75">
      <c r="A40" s="48" t="s">
        <v>8</v>
      </c>
      <c r="B40" s="29">
        <f aca="true" t="shared" si="2" ref="B40:N40">B38*100/B39</f>
        <v>164.18039895923675</v>
      </c>
      <c r="C40" s="29">
        <f t="shared" si="2"/>
        <v>80.21680216802169</v>
      </c>
      <c r="D40" s="29">
        <f t="shared" si="2"/>
        <v>26.055612770339856</v>
      </c>
      <c r="E40" s="29">
        <f t="shared" si="2"/>
        <v>34.71376370280146</v>
      </c>
      <c r="F40" s="29">
        <f t="shared" si="2"/>
        <v>68.12796208530806</v>
      </c>
      <c r="G40" s="29">
        <f t="shared" si="2"/>
        <v>87.95698924731182</v>
      </c>
      <c r="H40" s="29">
        <f t="shared" si="2"/>
        <v>144.01664932362124</v>
      </c>
      <c r="I40" s="29">
        <f t="shared" si="2"/>
        <v>59.51276102088167</v>
      </c>
      <c r="J40" s="29">
        <f t="shared" si="2"/>
        <v>34.48275862068965</v>
      </c>
      <c r="K40" s="29">
        <f t="shared" si="2"/>
        <v>109.21228304405875</v>
      </c>
      <c r="L40" s="29">
        <f t="shared" si="2"/>
        <v>48.878048780487795</v>
      </c>
      <c r="M40" s="41">
        <f t="shared" si="2"/>
        <v>158.03497085761865</v>
      </c>
      <c r="N40" s="38">
        <f t="shared" si="2"/>
        <v>89.07103825136612</v>
      </c>
      <c r="O40" s="57"/>
      <c r="P40" s="57"/>
      <c r="Q40" s="57"/>
      <c r="R40" s="57"/>
      <c r="S40" s="57"/>
      <c r="T40" s="57"/>
    </row>
    <row r="41" spans="1:20" ht="12.75">
      <c r="A41" s="50" t="s">
        <v>9</v>
      </c>
      <c r="B41" s="11">
        <f aca="true" t="shared" si="3" ref="B41:M41">MAX(B7:B37)</f>
        <v>24.7</v>
      </c>
      <c r="C41" s="11">
        <f t="shared" si="3"/>
        <v>14</v>
      </c>
      <c r="D41" s="11">
        <f t="shared" si="3"/>
        <v>9.4</v>
      </c>
      <c r="E41" s="11">
        <f t="shared" si="3"/>
        <v>4.1</v>
      </c>
      <c r="F41" s="11">
        <f t="shared" si="3"/>
        <v>28.2</v>
      </c>
      <c r="G41" s="11">
        <f t="shared" si="3"/>
        <v>24.3</v>
      </c>
      <c r="H41" s="11">
        <f t="shared" si="3"/>
        <v>30.5</v>
      </c>
      <c r="I41" s="11">
        <f t="shared" si="3"/>
        <v>17.9</v>
      </c>
      <c r="J41" s="11">
        <f t="shared" si="3"/>
        <v>15.9</v>
      </c>
      <c r="K41" s="11">
        <f t="shared" si="3"/>
        <v>18.6</v>
      </c>
      <c r="L41" s="11">
        <f t="shared" si="3"/>
        <v>11.3</v>
      </c>
      <c r="M41" s="39">
        <f t="shared" si="3"/>
        <v>37.7</v>
      </c>
      <c r="N41" s="37">
        <f>MAX(B41:M41)</f>
        <v>37.7</v>
      </c>
      <c r="O41" s="57"/>
      <c r="P41" s="57"/>
      <c r="Q41" s="57"/>
      <c r="R41" s="57"/>
      <c r="S41" s="57"/>
      <c r="T41" s="57"/>
    </row>
    <row r="42" spans="1:20" ht="12.75">
      <c r="A42" s="48" t="s">
        <v>31</v>
      </c>
      <c r="B42" s="12">
        <f aca="true" t="shared" si="4" ref="B42:M42">COUNTIF(B$7:B$37,"&gt;=0,1")</f>
        <v>20</v>
      </c>
      <c r="C42" s="12">
        <f t="shared" si="4"/>
        <v>17</v>
      </c>
      <c r="D42" s="12">
        <f t="shared" si="4"/>
        <v>12</v>
      </c>
      <c r="E42" s="12">
        <f t="shared" si="4"/>
        <v>18</v>
      </c>
      <c r="F42" s="12">
        <f t="shared" si="4"/>
        <v>14</v>
      </c>
      <c r="G42" s="12">
        <f t="shared" si="4"/>
        <v>18</v>
      </c>
      <c r="H42" s="12">
        <f t="shared" si="4"/>
        <v>19</v>
      </c>
      <c r="I42" s="12">
        <f t="shared" si="4"/>
        <v>10</v>
      </c>
      <c r="J42" s="12">
        <f t="shared" si="4"/>
        <v>11</v>
      </c>
      <c r="K42" s="12">
        <f t="shared" si="4"/>
        <v>14</v>
      </c>
      <c r="L42" s="12">
        <f t="shared" si="4"/>
        <v>18</v>
      </c>
      <c r="M42" s="51">
        <f t="shared" si="4"/>
        <v>28</v>
      </c>
      <c r="N42" s="52">
        <f>SUM(B42:M42)</f>
        <v>199</v>
      </c>
      <c r="O42" s="57"/>
      <c r="P42" s="57"/>
      <c r="Q42" s="57"/>
      <c r="R42" s="57"/>
      <c r="S42" s="57"/>
      <c r="T42" s="57"/>
    </row>
    <row r="43" spans="1:20" ht="12.75">
      <c r="A43" s="48" t="s">
        <v>32</v>
      </c>
      <c r="B43" s="12">
        <f aca="true" t="shared" si="5" ref="B43:M43">COUNTIF(B$7:B$37,"&gt;=1,0")</f>
        <v>19</v>
      </c>
      <c r="C43" s="12">
        <f t="shared" si="5"/>
        <v>11</v>
      </c>
      <c r="D43" s="12">
        <f t="shared" si="5"/>
        <v>6</v>
      </c>
      <c r="E43" s="12">
        <f t="shared" si="5"/>
        <v>11</v>
      </c>
      <c r="F43" s="12">
        <f t="shared" si="5"/>
        <v>8</v>
      </c>
      <c r="G43" s="12">
        <f t="shared" si="5"/>
        <v>12</v>
      </c>
      <c r="H43" s="12">
        <f t="shared" si="5"/>
        <v>14</v>
      </c>
      <c r="I43" s="12">
        <f t="shared" si="5"/>
        <v>6</v>
      </c>
      <c r="J43" s="12">
        <f t="shared" si="5"/>
        <v>6</v>
      </c>
      <c r="K43" s="12">
        <f t="shared" si="5"/>
        <v>8</v>
      </c>
      <c r="L43" s="12">
        <f t="shared" si="5"/>
        <v>11</v>
      </c>
      <c r="M43" s="51">
        <f t="shared" si="5"/>
        <v>22</v>
      </c>
      <c r="N43" s="52">
        <f>SUM(B43:M43)</f>
        <v>134</v>
      </c>
      <c r="O43" s="57"/>
      <c r="P43" s="57"/>
      <c r="Q43" s="57"/>
      <c r="R43" s="57"/>
      <c r="S43" s="57"/>
      <c r="T43" s="57"/>
    </row>
    <row r="44" spans="1:20" ht="12.75">
      <c r="A44" s="48" t="s">
        <v>33</v>
      </c>
      <c r="B44" s="12">
        <f aca="true" t="shared" si="6" ref="B44:M44">COUNTIF(B$7:B$37,"&gt;=5,0")</f>
        <v>12</v>
      </c>
      <c r="C44" s="12">
        <f t="shared" si="6"/>
        <v>4</v>
      </c>
      <c r="D44" s="12">
        <f t="shared" si="6"/>
        <v>2</v>
      </c>
      <c r="E44" s="12">
        <f t="shared" si="6"/>
        <v>0</v>
      </c>
      <c r="F44" s="12">
        <f t="shared" si="6"/>
        <v>3</v>
      </c>
      <c r="G44" s="12">
        <f t="shared" si="6"/>
        <v>5</v>
      </c>
      <c r="H44" s="12">
        <f t="shared" si="6"/>
        <v>9</v>
      </c>
      <c r="I44" s="12">
        <f t="shared" si="6"/>
        <v>3</v>
      </c>
      <c r="J44" s="12">
        <f t="shared" si="6"/>
        <v>1</v>
      </c>
      <c r="K44" s="12">
        <f t="shared" si="6"/>
        <v>5</v>
      </c>
      <c r="L44" s="12">
        <f t="shared" si="6"/>
        <v>3</v>
      </c>
      <c r="M44" s="51">
        <f t="shared" si="6"/>
        <v>10</v>
      </c>
      <c r="N44" s="52">
        <f>SUM(B44:M44)</f>
        <v>57</v>
      </c>
      <c r="O44" s="57"/>
      <c r="P44" s="57"/>
      <c r="Q44" s="57"/>
      <c r="R44" s="57"/>
      <c r="S44" s="57"/>
      <c r="T44" s="57"/>
    </row>
    <row r="45" spans="1:20" ht="12.75">
      <c r="A45" s="48" t="s">
        <v>34</v>
      </c>
      <c r="B45" s="12">
        <f aca="true" t="shared" si="7" ref="B45:M45">COUNTIF(B$7:B$37,"&gt;=10,0")</f>
        <v>8</v>
      </c>
      <c r="C45" s="12">
        <f t="shared" si="7"/>
        <v>1</v>
      </c>
      <c r="D45" s="12">
        <f t="shared" si="7"/>
        <v>0</v>
      </c>
      <c r="E45" s="12">
        <f t="shared" si="7"/>
        <v>0</v>
      </c>
      <c r="F45" s="12">
        <f t="shared" si="7"/>
        <v>1</v>
      </c>
      <c r="G45" s="12">
        <f t="shared" si="7"/>
        <v>2</v>
      </c>
      <c r="H45" s="12">
        <f t="shared" si="7"/>
        <v>5</v>
      </c>
      <c r="I45" s="12">
        <f t="shared" si="7"/>
        <v>3</v>
      </c>
      <c r="J45" s="12">
        <f t="shared" si="7"/>
        <v>1</v>
      </c>
      <c r="K45" s="12">
        <f t="shared" si="7"/>
        <v>4</v>
      </c>
      <c r="L45" s="12">
        <f t="shared" si="7"/>
        <v>1</v>
      </c>
      <c r="M45" s="51">
        <f t="shared" si="7"/>
        <v>4</v>
      </c>
      <c r="N45" s="52">
        <f>SUM(B45:M45)</f>
        <v>30</v>
      </c>
      <c r="O45" s="57"/>
      <c r="P45" s="57"/>
      <c r="Q45" s="57"/>
      <c r="R45" s="57"/>
      <c r="S45" s="57"/>
      <c r="T45" s="57"/>
    </row>
    <row r="46" spans="1:20" ht="12.75">
      <c r="A46" s="48" t="s">
        <v>35</v>
      </c>
      <c r="B46" s="12">
        <f aca="true" t="shared" si="8" ref="B46:M46">COUNTIF(B$7:B$37,"&gt;=20,0")</f>
        <v>3</v>
      </c>
      <c r="C46" s="12">
        <f t="shared" si="8"/>
        <v>0</v>
      </c>
      <c r="D46" s="12">
        <f t="shared" si="8"/>
        <v>0</v>
      </c>
      <c r="E46" s="12">
        <f t="shared" si="8"/>
        <v>0</v>
      </c>
      <c r="F46" s="12">
        <f t="shared" si="8"/>
        <v>1</v>
      </c>
      <c r="G46" s="12">
        <f t="shared" si="8"/>
        <v>1</v>
      </c>
      <c r="H46" s="12">
        <f t="shared" si="8"/>
        <v>1</v>
      </c>
      <c r="I46" s="12">
        <f t="shared" si="8"/>
        <v>0</v>
      </c>
      <c r="J46" s="12">
        <f t="shared" si="8"/>
        <v>0</v>
      </c>
      <c r="K46" s="12">
        <f t="shared" si="8"/>
        <v>0</v>
      </c>
      <c r="L46" s="12">
        <f t="shared" si="8"/>
        <v>0</v>
      </c>
      <c r="M46" s="51">
        <f t="shared" si="8"/>
        <v>3</v>
      </c>
      <c r="N46" s="52">
        <f>SUM(B46:M46)</f>
        <v>9</v>
      </c>
      <c r="O46" s="57"/>
      <c r="P46" s="57"/>
      <c r="Q46" s="57"/>
      <c r="R46" s="57"/>
      <c r="S46" s="57"/>
      <c r="T46" s="57"/>
    </row>
    <row r="47" spans="1:20" ht="12.75">
      <c r="A47" s="67"/>
      <c r="B47" s="6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</row>
    <row r="48" spans="1:20" ht="12.75">
      <c r="A48" s="67"/>
      <c r="B48" s="6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</row>
    <row r="49" spans="1:20" ht="12.75">
      <c r="A49" s="67"/>
      <c r="B49" s="6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</row>
    <row r="50" spans="1:20" ht="12.75">
      <c r="A50" s="67"/>
      <c r="B50" s="6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</row>
    <row r="51" spans="1:20" ht="12.75">
      <c r="A51" s="67"/>
      <c r="B51" s="6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</row>
    <row r="52" spans="1:20" ht="12.75">
      <c r="A52" s="67"/>
      <c r="B52" s="6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20" ht="12.75">
      <c r="A53" s="67"/>
      <c r="B53" s="6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</row>
    <row r="54" spans="1:20" ht="12.75">
      <c r="A54" s="67"/>
      <c r="B54" s="6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</row>
    <row r="55" spans="1:20" ht="12.75">
      <c r="A55" s="67"/>
      <c r="B55" s="6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</row>
    <row r="56" spans="1:20" ht="12.75">
      <c r="A56" s="67"/>
      <c r="B56" s="6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</row>
    <row r="57" spans="1:20" ht="12.75">
      <c r="A57" s="67"/>
      <c r="B57" s="6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</row>
    <row r="58" spans="1:20" ht="12.75">
      <c r="A58" s="67"/>
      <c r="B58" s="6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</row>
    <row r="59" spans="1:20" ht="12.75">
      <c r="A59" s="67"/>
      <c r="B59" s="6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</row>
  </sheetData>
  <sheetProtection/>
  <mergeCells count="1">
    <mergeCell ref="C1:F1"/>
  </mergeCells>
  <conditionalFormatting sqref="N7:N37">
    <cfRule type="expression" priority="1" dxfId="205" stopIfTrue="1">
      <formula>N7=MAX(N$7:N$37)</formula>
    </cfRule>
  </conditionalFormatting>
  <conditionalFormatting sqref="B7:M7 B9:M9 B11:M11 B13:M13 B15:M15 B17:M17 B19:M19 B21:M21 B23:M23 B25:M25 B27:M27 B29:M29 B31:M31 B33:M33 B35:M35 B37:M37">
    <cfRule type="expression" priority="2" dxfId="19" stopIfTrue="1">
      <formula>B7=""</formula>
    </cfRule>
    <cfRule type="expression" priority="3" dxfId="16" stopIfTrue="1">
      <formula>B7&gt;=$O$3</formula>
    </cfRule>
  </conditionalFormatting>
  <conditionalFormatting sqref="B8:M8 B10:M10 B12:M12 B14:M14 B16:M16 B18:M18 B20:M20 B22:M22 B24:M24 B26:M26 B28:M28 B30:M30 B32:M32 B34:M34 B36:M36">
    <cfRule type="expression" priority="4" dxfId="17" stopIfTrue="1">
      <formula>B8=""</formula>
    </cfRule>
    <cfRule type="expression" priority="5" dxfId="16" stopIfTrue="1">
      <formula>B8&gt;=$O$3</formula>
    </cfRule>
  </conditionalFormatting>
  <printOptions horizontalCentered="1" verticalCentered="1"/>
  <pageMargins left="0.5905511811023623" right="0.3937007874015748" top="0.3937007874015748" bottom="0" header="0.5118110236220472" footer="0.5118110236220472"/>
  <pageSetup horizontalDpi="300" verticalDpi="300" orientation="landscape" paperSize="9" scale="93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0"/>
  <dimension ref="A1:T59"/>
  <sheetViews>
    <sheetView showGridLines="0" showRowColHeader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" sqref="A5"/>
    </sheetView>
  </sheetViews>
  <sheetFormatPr defaultColWidth="12" defaultRowHeight="12.75"/>
  <cols>
    <col min="1" max="1" width="16.33203125" style="1" customWidth="1"/>
    <col min="2" max="2" width="9.83203125" style="1" customWidth="1"/>
    <col min="3" max="3" width="9.5" style="0" customWidth="1"/>
    <col min="4" max="4" width="9.16015625" style="0" customWidth="1"/>
    <col min="5" max="5" width="8.83203125" style="0" customWidth="1"/>
    <col min="6" max="6" width="9.5" style="0" customWidth="1"/>
    <col min="7" max="7" width="8.5" style="0" customWidth="1"/>
    <col min="8" max="8" width="9.16015625" style="0" customWidth="1"/>
    <col min="9" max="9" width="9" style="0" customWidth="1"/>
    <col min="10" max="10" width="10.66015625" style="0" customWidth="1"/>
    <col min="11" max="11" width="9.83203125" style="0" customWidth="1"/>
    <col min="12" max="12" width="10.83203125" style="0" customWidth="1"/>
    <col min="13" max="13" width="10.33203125" style="0" customWidth="1"/>
    <col min="14" max="14" width="9" style="0" customWidth="1"/>
    <col min="15" max="15" width="15.33203125" style="0" customWidth="1"/>
  </cols>
  <sheetData>
    <row r="1" spans="1:20" ht="16.5" thickTop="1">
      <c r="A1" s="58"/>
      <c r="B1" s="59"/>
      <c r="C1" s="77" t="s">
        <v>0</v>
      </c>
      <c r="D1" s="77"/>
      <c r="E1" s="77"/>
      <c r="F1" s="77"/>
      <c r="G1" s="60">
        <v>2011</v>
      </c>
      <c r="H1" s="61"/>
      <c r="I1" s="61" t="s">
        <v>1</v>
      </c>
      <c r="J1" s="62"/>
      <c r="K1" s="57"/>
      <c r="L1" s="57"/>
      <c r="M1" s="57"/>
      <c r="N1" s="57"/>
      <c r="O1" s="73">
        <v>0</v>
      </c>
      <c r="P1" s="57"/>
      <c r="Q1" s="57"/>
      <c r="R1" s="57"/>
      <c r="S1" s="57"/>
      <c r="T1" s="57"/>
    </row>
    <row r="2" spans="1:20" ht="16.5" thickBot="1">
      <c r="A2" s="58"/>
      <c r="B2" s="63"/>
      <c r="C2" s="64"/>
      <c r="D2" s="64" t="s">
        <v>2</v>
      </c>
      <c r="E2" s="64"/>
      <c r="F2" s="64"/>
      <c r="G2" s="64"/>
      <c r="H2" s="64"/>
      <c r="I2" s="64"/>
      <c r="J2" s="65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16.5" thickTop="1">
      <c r="A3" s="58"/>
      <c r="B3" s="66" t="s">
        <v>29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72">
        <f>(100-O1)/10</f>
        <v>10</v>
      </c>
      <c r="P3" s="57"/>
      <c r="Q3" s="57"/>
      <c r="R3" s="57"/>
      <c r="S3" s="57"/>
      <c r="T3" s="57"/>
    </row>
    <row r="4" spans="1:20" ht="12.75">
      <c r="A4" s="67"/>
      <c r="B4" s="68" t="s">
        <v>28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ht="12.75">
      <c r="A5" s="70" t="s">
        <v>3</v>
      </c>
      <c r="B5" s="71">
        <v>1</v>
      </c>
      <c r="C5" s="71">
        <v>32</v>
      </c>
      <c r="D5" s="71">
        <v>61</v>
      </c>
      <c r="E5" s="71">
        <v>92</v>
      </c>
      <c r="F5" s="71">
        <v>122</v>
      </c>
      <c r="G5" s="71">
        <v>153</v>
      </c>
      <c r="H5" s="71">
        <v>183</v>
      </c>
      <c r="I5" s="71">
        <v>214</v>
      </c>
      <c r="J5" s="71">
        <v>245</v>
      </c>
      <c r="K5" s="71">
        <v>275</v>
      </c>
      <c r="L5" s="71">
        <v>306</v>
      </c>
      <c r="M5" s="71">
        <v>336</v>
      </c>
      <c r="N5" s="70" t="s">
        <v>4</v>
      </c>
      <c r="O5" s="57"/>
      <c r="P5" s="57"/>
      <c r="Q5" s="57"/>
      <c r="R5" s="57"/>
      <c r="S5" s="57"/>
      <c r="T5" s="57"/>
    </row>
    <row r="6" spans="1:20" ht="6.75" customHeight="1">
      <c r="A6" s="69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7"/>
      <c r="O6" s="57"/>
      <c r="P6" s="57"/>
      <c r="Q6" s="57"/>
      <c r="R6" s="57"/>
      <c r="S6" s="57"/>
      <c r="T6" s="57"/>
    </row>
    <row r="7" spans="1:20" ht="12.75">
      <c r="A7" s="43">
        <v>1</v>
      </c>
      <c r="B7" s="20">
        <v>3</v>
      </c>
      <c r="C7" s="20">
        <v>1.4</v>
      </c>
      <c r="D7" s="20" t="s">
        <v>26</v>
      </c>
      <c r="E7" s="20">
        <v>0</v>
      </c>
      <c r="F7" s="20" t="s">
        <v>26</v>
      </c>
      <c r="G7" s="20" t="s">
        <v>26</v>
      </c>
      <c r="H7" s="20">
        <v>1.7</v>
      </c>
      <c r="I7" s="20" t="s">
        <v>26</v>
      </c>
      <c r="J7" s="20" t="s">
        <v>26</v>
      </c>
      <c r="K7" s="20" t="s">
        <v>26</v>
      </c>
      <c r="L7" s="20" t="s">
        <v>26</v>
      </c>
      <c r="M7" s="20">
        <v>5.6</v>
      </c>
      <c r="N7" s="35">
        <f aca="true" t="shared" si="0" ref="N7:N38">SUM(B7:M7)</f>
        <v>11.7</v>
      </c>
      <c r="O7" s="57"/>
      <c r="P7" s="57"/>
      <c r="Q7" s="57"/>
      <c r="R7" s="57"/>
      <c r="S7" s="57"/>
      <c r="T7" s="57"/>
    </row>
    <row r="8" spans="1:20" ht="12.75">
      <c r="A8" s="44">
        <v>2</v>
      </c>
      <c r="B8" s="33">
        <v>4.5</v>
      </c>
      <c r="C8" s="33">
        <v>3.8</v>
      </c>
      <c r="D8" s="33" t="s">
        <v>26</v>
      </c>
      <c r="E8" s="33" t="s">
        <v>26</v>
      </c>
      <c r="F8" s="33">
        <v>0</v>
      </c>
      <c r="G8" s="33" t="s">
        <v>26</v>
      </c>
      <c r="H8" s="33">
        <v>1.9</v>
      </c>
      <c r="I8" s="33" t="s">
        <v>26</v>
      </c>
      <c r="J8" s="33" t="s">
        <v>26</v>
      </c>
      <c r="K8" s="33" t="s">
        <v>26</v>
      </c>
      <c r="L8" s="33">
        <v>0</v>
      </c>
      <c r="M8" s="33">
        <v>3.9</v>
      </c>
      <c r="N8" s="46">
        <f t="shared" si="0"/>
        <v>14.100000000000001</v>
      </c>
      <c r="O8" s="57"/>
      <c r="P8" s="57"/>
      <c r="Q8" s="57"/>
      <c r="R8" s="57"/>
      <c r="S8" s="57"/>
      <c r="T8" s="57"/>
    </row>
    <row r="9" spans="1:20" ht="12.75">
      <c r="A9" s="43">
        <v>3</v>
      </c>
      <c r="B9" s="20">
        <v>0.7</v>
      </c>
      <c r="C9" s="20">
        <v>2.6</v>
      </c>
      <c r="D9" s="20" t="s">
        <v>26</v>
      </c>
      <c r="E9" s="20">
        <v>23.5</v>
      </c>
      <c r="F9" s="20" t="s">
        <v>26</v>
      </c>
      <c r="G9" s="20" t="s">
        <v>26</v>
      </c>
      <c r="H9" s="20">
        <v>1.7</v>
      </c>
      <c r="I9" s="20">
        <v>0.1</v>
      </c>
      <c r="J9" s="20">
        <v>0.6</v>
      </c>
      <c r="K9" s="20" t="s">
        <v>26</v>
      </c>
      <c r="L9" s="20">
        <v>0</v>
      </c>
      <c r="M9" s="20">
        <v>10.4</v>
      </c>
      <c r="N9" s="35">
        <f t="shared" si="0"/>
        <v>39.6</v>
      </c>
      <c r="O9" s="57"/>
      <c r="P9" s="57"/>
      <c r="Q9" s="57"/>
      <c r="R9" s="57"/>
      <c r="S9" s="57"/>
      <c r="T9" s="57"/>
    </row>
    <row r="10" spans="1:20" ht="12.75">
      <c r="A10" s="44">
        <v>4</v>
      </c>
      <c r="B10" s="33">
        <v>0.1</v>
      </c>
      <c r="C10" s="33">
        <v>2.3</v>
      </c>
      <c r="D10" s="33" t="s">
        <v>26</v>
      </c>
      <c r="E10" s="33">
        <v>0</v>
      </c>
      <c r="F10" s="33">
        <v>1</v>
      </c>
      <c r="G10" s="33" t="s">
        <v>26</v>
      </c>
      <c r="H10" s="33">
        <v>0.1</v>
      </c>
      <c r="I10" s="33">
        <v>2</v>
      </c>
      <c r="J10" s="33">
        <v>9</v>
      </c>
      <c r="K10" s="33">
        <v>0</v>
      </c>
      <c r="L10" s="33" t="s">
        <v>26</v>
      </c>
      <c r="M10" s="33">
        <v>7.9</v>
      </c>
      <c r="N10" s="46">
        <f t="shared" si="0"/>
        <v>22.4</v>
      </c>
      <c r="O10" s="57"/>
      <c r="P10" s="57"/>
      <c r="Q10" s="57"/>
      <c r="R10" s="57"/>
      <c r="S10" s="57"/>
      <c r="T10" s="57"/>
    </row>
    <row r="11" spans="1:20" ht="12.75">
      <c r="A11" s="43">
        <v>5</v>
      </c>
      <c r="B11" s="20">
        <v>5.6</v>
      </c>
      <c r="C11" s="20">
        <v>0</v>
      </c>
      <c r="D11" s="20" t="s">
        <v>26</v>
      </c>
      <c r="E11" s="20" t="s">
        <v>26</v>
      </c>
      <c r="F11" s="20" t="s">
        <v>26</v>
      </c>
      <c r="G11" s="20">
        <v>1.7</v>
      </c>
      <c r="H11" s="20" t="s">
        <v>26</v>
      </c>
      <c r="I11" s="20">
        <v>0</v>
      </c>
      <c r="J11" s="20">
        <v>0</v>
      </c>
      <c r="K11" s="20">
        <v>0.4</v>
      </c>
      <c r="L11" s="20" t="s">
        <v>26</v>
      </c>
      <c r="M11" s="20">
        <v>2.4</v>
      </c>
      <c r="N11" s="35">
        <f t="shared" si="0"/>
        <v>10.1</v>
      </c>
      <c r="O11" s="57"/>
      <c r="P11" s="57"/>
      <c r="Q11" s="57"/>
      <c r="R11" s="57"/>
      <c r="S11" s="57"/>
      <c r="T11" s="57"/>
    </row>
    <row r="12" spans="1:20" ht="12.75">
      <c r="A12" s="44">
        <v>6</v>
      </c>
      <c r="B12" s="33">
        <v>12.3</v>
      </c>
      <c r="C12" s="33">
        <v>0</v>
      </c>
      <c r="D12" s="33" t="s">
        <v>26</v>
      </c>
      <c r="E12" s="33" t="s">
        <v>26</v>
      </c>
      <c r="F12" s="33" t="s">
        <v>26</v>
      </c>
      <c r="G12" s="33">
        <v>1.1</v>
      </c>
      <c r="H12" s="33">
        <v>0</v>
      </c>
      <c r="I12" s="33">
        <v>14.2</v>
      </c>
      <c r="J12" s="33">
        <v>6.6</v>
      </c>
      <c r="K12" s="33">
        <v>7.1</v>
      </c>
      <c r="L12" s="33" t="s">
        <v>26</v>
      </c>
      <c r="M12" s="33">
        <v>6.9</v>
      </c>
      <c r="N12" s="46">
        <f t="shared" si="0"/>
        <v>48.2</v>
      </c>
      <c r="O12" s="57"/>
      <c r="P12" s="57"/>
      <c r="Q12" s="57"/>
      <c r="R12" s="57"/>
      <c r="S12" s="57"/>
      <c r="T12" s="57"/>
    </row>
    <row r="13" spans="1:20" ht="12.75">
      <c r="A13" s="43">
        <v>7</v>
      </c>
      <c r="B13" s="20">
        <v>5.5</v>
      </c>
      <c r="C13" s="20">
        <v>0</v>
      </c>
      <c r="D13" s="20" t="s">
        <v>26</v>
      </c>
      <c r="E13" s="20">
        <v>0</v>
      </c>
      <c r="F13" s="20" t="s">
        <v>26</v>
      </c>
      <c r="G13" s="20">
        <v>4.6</v>
      </c>
      <c r="H13" s="20">
        <v>0</v>
      </c>
      <c r="I13" s="20">
        <v>0.7</v>
      </c>
      <c r="J13" s="20">
        <v>12.3</v>
      </c>
      <c r="K13" s="20">
        <v>18.9</v>
      </c>
      <c r="L13" s="20" t="s">
        <v>26</v>
      </c>
      <c r="M13" s="20">
        <v>10</v>
      </c>
      <c r="N13" s="35">
        <f t="shared" si="0"/>
        <v>52</v>
      </c>
      <c r="O13" s="57"/>
      <c r="P13" s="57"/>
      <c r="Q13" s="57"/>
      <c r="R13" s="57"/>
      <c r="S13" s="57"/>
      <c r="T13" s="57"/>
    </row>
    <row r="14" spans="1:20" ht="12.75">
      <c r="A14" s="44">
        <v>8</v>
      </c>
      <c r="B14" s="33">
        <v>10.5</v>
      </c>
      <c r="C14" s="33" t="s">
        <v>26</v>
      </c>
      <c r="D14" s="33" t="s">
        <v>26</v>
      </c>
      <c r="E14" s="33" t="s">
        <v>26</v>
      </c>
      <c r="F14" s="33" t="s">
        <v>26</v>
      </c>
      <c r="G14" s="33">
        <v>0.2</v>
      </c>
      <c r="H14" s="33" t="s">
        <v>26</v>
      </c>
      <c r="I14" s="33">
        <v>9.9</v>
      </c>
      <c r="J14" s="33">
        <v>13.6</v>
      </c>
      <c r="K14" s="33">
        <v>12.3</v>
      </c>
      <c r="L14" s="33" t="s">
        <v>26</v>
      </c>
      <c r="M14" s="33">
        <v>8.1</v>
      </c>
      <c r="N14" s="46">
        <f t="shared" si="0"/>
        <v>54.6</v>
      </c>
      <c r="O14" s="57"/>
      <c r="P14" s="57"/>
      <c r="Q14" s="57"/>
      <c r="R14" s="57"/>
      <c r="S14" s="57"/>
      <c r="T14" s="57"/>
    </row>
    <row r="15" spans="1:20" ht="12.75">
      <c r="A15" s="43">
        <v>9</v>
      </c>
      <c r="B15" s="20">
        <v>1.7</v>
      </c>
      <c r="C15" s="20" t="s">
        <v>26</v>
      </c>
      <c r="D15" s="20">
        <v>0.6</v>
      </c>
      <c r="E15" s="20" t="s">
        <v>26</v>
      </c>
      <c r="F15" s="20" t="s">
        <v>26</v>
      </c>
      <c r="G15" s="20" t="s">
        <v>26</v>
      </c>
      <c r="H15" s="20">
        <v>0</v>
      </c>
      <c r="I15" s="20">
        <v>2.5</v>
      </c>
      <c r="J15" s="20">
        <v>1.8</v>
      </c>
      <c r="K15" s="20">
        <v>10</v>
      </c>
      <c r="L15" s="20" t="s">
        <v>26</v>
      </c>
      <c r="M15" s="20">
        <v>1.8</v>
      </c>
      <c r="N15" s="35">
        <f t="shared" si="0"/>
        <v>18.400000000000002</v>
      </c>
      <c r="O15" s="57"/>
      <c r="P15" s="57"/>
      <c r="Q15" s="57"/>
      <c r="R15" s="57"/>
      <c r="S15" s="57"/>
      <c r="T15" s="57"/>
    </row>
    <row r="16" spans="1:20" ht="12.75">
      <c r="A16" s="44">
        <v>10</v>
      </c>
      <c r="B16" s="33" t="s">
        <v>26</v>
      </c>
      <c r="C16" s="33">
        <v>15.5</v>
      </c>
      <c r="D16" s="33">
        <v>0.5</v>
      </c>
      <c r="E16" s="33" t="s">
        <v>26</v>
      </c>
      <c r="F16" s="33">
        <v>0</v>
      </c>
      <c r="G16" s="33">
        <v>1.4</v>
      </c>
      <c r="H16" s="33">
        <v>0</v>
      </c>
      <c r="I16" s="33">
        <v>0</v>
      </c>
      <c r="J16" s="33">
        <v>0</v>
      </c>
      <c r="K16" s="33">
        <v>11.6</v>
      </c>
      <c r="L16" s="33" t="s">
        <v>26</v>
      </c>
      <c r="M16" s="33">
        <v>0</v>
      </c>
      <c r="N16" s="46">
        <f t="shared" si="0"/>
        <v>29</v>
      </c>
      <c r="O16" s="57"/>
      <c r="P16" s="57"/>
      <c r="Q16" s="57"/>
      <c r="R16" s="57"/>
      <c r="S16" s="57"/>
      <c r="T16" s="57"/>
    </row>
    <row r="17" spans="1:20" ht="12.75">
      <c r="A17" s="43">
        <v>11</v>
      </c>
      <c r="B17" s="20">
        <v>2.4</v>
      </c>
      <c r="C17" s="20">
        <v>11.5</v>
      </c>
      <c r="D17" s="20">
        <v>0</v>
      </c>
      <c r="E17" s="20">
        <v>4.5</v>
      </c>
      <c r="F17" s="20" t="s">
        <v>26</v>
      </c>
      <c r="G17" s="20">
        <v>0.1</v>
      </c>
      <c r="H17" s="20">
        <v>0</v>
      </c>
      <c r="I17" s="20">
        <v>0.2</v>
      </c>
      <c r="J17" s="20">
        <v>13.9</v>
      </c>
      <c r="K17" s="20">
        <v>40.2</v>
      </c>
      <c r="L17" s="20" t="s">
        <v>26</v>
      </c>
      <c r="M17" s="20">
        <v>1.4</v>
      </c>
      <c r="N17" s="35">
        <f t="shared" si="0"/>
        <v>74.20000000000002</v>
      </c>
      <c r="O17" s="57"/>
      <c r="P17" s="57"/>
      <c r="Q17" s="57"/>
      <c r="R17" s="57"/>
      <c r="S17" s="57"/>
      <c r="T17" s="57"/>
    </row>
    <row r="18" spans="1:20" ht="12.75">
      <c r="A18" s="44">
        <v>12</v>
      </c>
      <c r="B18" s="33">
        <v>20.4</v>
      </c>
      <c r="C18" s="33">
        <v>10</v>
      </c>
      <c r="D18" s="33">
        <v>0</v>
      </c>
      <c r="E18" s="33">
        <v>1</v>
      </c>
      <c r="F18" s="33">
        <v>1.8</v>
      </c>
      <c r="G18" s="33" t="s">
        <v>26</v>
      </c>
      <c r="H18" s="33">
        <v>0</v>
      </c>
      <c r="I18" s="33">
        <v>9.3</v>
      </c>
      <c r="J18" s="33">
        <v>0</v>
      </c>
      <c r="K18" s="33">
        <v>4.7</v>
      </c>
      <c r="L18" s="33" t="s">
        <v>26</v>
      </c>
      <c r="M18" s="33">
        <v>7.7</v>
      </c>
      <c r="N18" s="46">
        <f t="shared" si="0"/>
        <v>54.900000000000006</v>
      </c>
      <c r="O18" s="57"/>
      <c r="P18" s="57"/>
      <c r="Q18" s="57"/>
      <c r="R18" s="57"/>
      <c r="S18" s="57"/>
      <c r="T18" s="57"/>
    </row>
    <row r="19" spans="1:20" ht="12.75">
      <c r="A19" s="43">
        <v>13</v>
      </c>
      <c r="B19" s="20">
        <v>22.7</v>
      </c>
      <c r="C19" s="20">
        <v>0.2</v>
      </c>
      <c r="D19" s="20">
        <v>0.7</v>
      </c>
      <c r="E19" s="20">
        <v>0</v>
      </c>
      <c r="F19" s="20" t="s">
        <v>26</v>
      </c>
      <c r="G19" s="20">
        <v>2.6</v>
      </c>
      <c r="H19" s="20">
        <v>0.8</v>
      </c>
      <c r="I19" s="20">
        <v>1.5</v>
      </c>
      <c r="J19" s="20" t="s">
        <v>26</v>
      </c>
      <c r="K19" s="20" t="s">
        <v>26</v>
      </c>
      <c r="L19" s="20" t="s">
        <v>26</v>
      </c>
      <c r="M19" s="20">
        <v>10</v>
      </c>
      <c r="N19" s="35">
        <f t="shared" si="0"/>
        <v>38.5</v>
      </c>
      <c r="O19" s="57"/>
      <c r="P19" s="57"/>
      <c r="Q19" s="57"/>
      <c r="R19" s="57"/>
      <c r="S19" s="57"/>
      <c r="T19" s="57"/>
    </row>
    <row r="20" spans="1:20" ht="12.75">
      <c r="A20" s="44">
        <v>14</v>
      </c>
      <c r="B20" s="33">
        <v>9.6</v>
      </c>
      <c r="C20" s="33">
        <v>2.6</v>
      </c>
      <c r="D20" s="33">
        <v>0</v>
      </c>
      <c r="E20" s="33" t="s">
        <v>26</v>
      </c>
      <c r="F20" s="33">
        <v>1.7</v>
      </c>
      <c r="G20" s="33">
        <v>0</v>
      </c>
      <c r="H20" s="33">
        <v>6.3</v>
      </c>
      <c r="I20" s="33">
        <v>13.5</v>
      </c>
      <c r="J20" s="33" t="s">
        <v>26</v>
      </c>
      <c r="K20" s="33" t="s">
        <v>26</v>
      </c>
      <c r="L20" s="33" t="s">
        <v>26</v>
      </c>
      <c r="M20" s="33">
        <v>4.9</v>
      </c>
      <c r="N20" s="46">
        <f t="shared" si="0"/>
        <v>38.6</v>
      </c>
      <c r="O20" s="57"/>
      <c r="P20" s="57"/>
      <c r="Q20" s="57"/>
      <c r="R20" s="57"/>
      <c r="S20" s="57"/>
      <c r="T20" s="57"/>
    </row>
    <row r="21" spans="1:20" ht="12.75">
      <c r="A21" s="43">
        <v>15</v>
      </c>
      <c r="B21" s="20">
        <v>0</v>
      </c>
      <c r="C21" s="20">
        <v>0.7</v>
      </c>
      <c r="D21" s="20" t="s">
        <v>26</v>
      </c>
      <c r="E21" s="20" t="s">
        <v>26</v>
      </c>
      <c r="F21" s="20">
        <v>5.8</v>
      </c>
      <c r="G21" s="20">
        <v>0</v>
      </c>
      <c r="H21" s="20">
        <v>1.8</v>
      </c>
      <c r="I21" s="20">
        <v>0</v>
      </c>
      <c r="J21" s="20">
        <v>0</v>
      </c>
      <c r="K21" s="20" t="s">
        <v>26</v>
      </c>
      <c r="L21" s="20" t="s">
        <v>26</v>
      </c>
      <c r="M21" s="20">
        <v>3.7</v>
      </c>
      <c r="N21" s="35">
        <f t="shared" si="0"/>
        <v>12</v>
      </c>
      <c r="O21" s="57"/>
      <c r="P21" s="57"/>
      <c r="Q21" s="57"/>
      <c r="R21" s="57"/>
      <c r="S21" s="57"/>
      <c r="T21" s="57"/>
    </row>
    <row r="22" spans="1:20" ht="12.75">
      <c r="A22" s="44">
        <v>16</v>
      </c>
      <c r="B22" s="33" t="s">
        <v>26</v>
      </c>
      <c r="C22" s="33" t="s">
        <v>26</v>
      </c>
      <c r="D22" s="33" t="s">
        <v>26</v>
      </c>
      <c r="E22" s="33" t="s">
        <v>26</v>
      </c>
      <c r="F22" s="33">
        <v>8</v>
      </c>
      <c r="G22" s="33">
        <v>6.1</v>
      </c>
      <c r="H22" s="33">
        <v>1.9</v>
      </c>
      <c r="I22" s="33">
        <v>0</v>
      </c>
      <c r="J22" s="33">
        <v>0</v>
      </c>
      <c r="K22" s="33" t="s">
        <v>26</v>
      </c>
      <c r="L22" s="33" t="s">
        <v>26</v>
      </c>
      <c r="M22" s="33">
        <v>28.2</v>
      </c>
      <c r="N22" s="46">
        <f t="shared" si="0"/>
        <v>44.2</v>
      </c>
      <c r="O22" s="57"/>
      <c r="P22" s="57"/>
      <c r="Q22" s="57"/>
      <c r="R22" s="57"/>
      <c r="S22" s="57"/>
      <c r="T22" s="57"/>
    </row>
    <row r="23" spans="1:20" ht="12.75">
      <c r="A23" s="43">
        <v>17</v>
      </c>
      <c r="B23" s="20">
        <v>1.3</v>
      </c>
      <c r="C23" s="20" t="s">
        <v>26</v>
      </c>
      <c r="D23" s="20">
        <v>0.8</v>
      </c>
      <c r="E23" s="20" t="s">
        <v>26</v>
      </c>
      <c r="F23" s="20">
        <v>1</v>
      </c>
      <c r="G23" s="20">
        <v>1.7</v>
      </c>
      <c r="H23" s="20">
        <v>1.1</v>
      </c>
      <c r="I23" s="20" t="s">
        <v>26</v>
      </c>
      <c r="J23" s="20">
        <v>0.1</v>
      </c>
      <c r="K23" s="20" t="s">
        <v>26</v>
      </c>
      <c r="L23" s="20">
        <v>0.1</v>
      </c>
      <c r="M23" s="20">
        <v>9.2</v>
      </c>
      <c r="N23" s="35">
        <f t="shared" si="0"/>
        <v>15.299999999999999</v>
      </c>
      <c r="O23" s="57"/>
      <c r="P23" s="57"/>
      <c r="Q23" s="57"/>
      <c r="R23" s="57"/>
      <c r="S23" s="57"/>
      <c r="T23" s="57"/>
    </row>
    <row r="24" spans="1:20" ht="12.75">
      <c r="A24" s="44">
        <v>18</v>
      </c>
      <c r="B24" s="33">
        <v>5.8</v>
      </c>
      <c r="C24" s="33">
        <v>0</v>
      </c>
      <c r="D24" s="33">
        <v>0.1</v>
      </c>
      <c r="E24" s="33" t="s">
        <v>26</v>
      </c>
      <c r="F24" s="33" t="s">
        <v>26</v>
      </c>
      <c r="G24" s="33">
        <v>11.9</v>
      </c>
      <c r="H24" s="33">
        <v>0.2</v>
      </c>
      <c r="I24" s="33">
        <v>21.2</v>
      </c>
      <c r="J24" s="33">
        <v>0.3</v>
      </c>
      <c r="K24" s="33">
        <v>3.5</v>
      </c>
      <c r="L24" s="33">
        <v>0.2</v>
      </c>
      <c r="M24" s="33">
        <v>4.8</v>
      </c>
      <c r="N24" s="46">
        <f t="shared" si="0"/>
        <v>48</v>
      </c>
      <c r="O24" s="57"/>
      <c r="P24" s="57"/>
      <c r="Q24" s="57"/>
      <c r="R24" s="57"/>
      <c r="S24" s="57"/>
      <c r="T24" s="57"/>
    </row>
    <row r="25" spans="1:20" ht="12.75">
      <c r="A25" s="43">
        <v>19</v>
      </c>
      <c r="B25" s="20">
        <v>3.4</v>
      </c>
      <c r="C25" s="20" t="s">
        <v>26</v>
      </c>
      <c r="D25" s="20" t="s">
        <v>26</v>
      </c>
      <c r="E25" s="20" t="s">
        <v>26</v>
      </c>
      <c r="F25" s="20">
        <v>0</v>
      </c>
      <c r="G25" s="20">
        <v>5.7</v>
      </c>
      <c r="H25" s="20">
        <v>0.5</v>
      </c>
      <c r="I25" s="20">
        <v>3.5</v>
      </c>
      <c r="J25" s="20">
        <v>0</v>
      </c>
      <c r="K25" s="20">
        <v>1</v>
      </c>
      <c r="L25" s="20" t="s">
        <v>26</v>
      </c>
      <c r="M25" s="20">
        <v>2.9</v>
      </c>
      <c r="N25" s="35">
        <f t="shared" si="0"/>
        <v>17</v>
      </c>
      <c r="O25" s="57"/>
      <c r="P25" s="57"/>
      <c r="Q25" s="57"/>
      <c r="R25" s="57"/>
      <c r="S25" s="57"/>
      <c r="T25" s="57"/>
    </row>
    <row r="26" spans="1:20" ht="12.75">
      <c r="A26" s="44">
        <v>20</v>
      </c>
      <c r="B26" s="33" t="s">
        <v>26</v>
      </c>
      <c r="C26" s="33" t="s">
        <v>26</v>
      </c>
      <c r="D26" s="33" t="s">
        <v>26</v>
      </c>
      <c r="E26" s="33" t="s">
        <v>26</v>
      </c>
      <c r="F26" s="33" t="s">
        <v>26</v>
      </c>
      <c r="G26" s="33">
        <v>2</v>
      </c>
      <c r="H26" s="33">
        <v>0</v>
      </c>
      <c r="I26" s="33" t="s">
        <v>26</v>
      </c>
      <c r="J26" s="33" t="s">
        <v>26</v>
      </c>
      <c r="K26" s="33">
        <v>0.1</v>
      </c>
      <c r="L26" s="33" t="s">
        <v>26</v>
      </c>
      <c r="M26" s="33">
        <v>12</v>
      </c>
      <c r="N26" s="46">
        <f t="shared" si="0"/>
        <v>14.1</v>
      </c>
      <c r="O26" s="57"/>
      <c r="P26" s="57"/>
      <c r="Q26" s="57"/>
      <c r="R26" s="57"/>
      <c r="S26" s="57"/>
      <c r="T26" s="57"/>
    </row>
    <row r="27" spans="1:20" ht="12.75">
      <c r="A27" s="43">
        <v>21</v>
      </c>
      <c r="B27" s="20">
        <v>0.2</v>
      </c>
      <c r="C27" s="20" t="s">
        <v>26</v>
      </c>
      <c r="D27" s="20" t="s">
        <v>26</v>
      </c>
      <c r="E27" s="20" t="s">
        <v>26</v>
      </c>
      <c r="F27" s="20" t="s">
        <v>26</v>
      </c>
      <c r="G27" s="20">
        <v>3.4</v>
      </c>
      <c r="H27" s="20">
        <v>0.4</v>
      </c>
      <c r="I27" s="20">
        <v>0.5</v>
      </c>
      <c r="J27" s="20">
        <v>0</v>
      </c>
      <c r="K27" s="20" t="s">
        <v>26</v>
      </c>
      <c r="L27" s="20" t="s">
        <v>26</v>
      </c>
      <c r="M27" s="20">
        <v>1.3</v>
      </c>
      <c r="N27" s="35">
        <f t="shared" si="0"/>
        <v>5.8</v>
      </c>
      <c r="O27" s="57"/>
      <c r="P27" s="57"/>
      <c r="Q27" s="57"/>
      <c r="R27" s="57"/>
      <c r="S27" s="57"/>
      <c r="T27" s="57"/>
    </row>
    <row r="28" spans="1:20" ht="12.75">
      <c r="A28" s="44">
        <v>22</v>
      </c>
      <c r="B28" s="33">
        <v>0.3</v>
      </c>
      <c r="C28" s="33" t="s">
        <v>26</v>
      </c>
      <c r="D28" s="33" t="s">
        <v>26</v>
      </c>
      <c r="E28" s="33" t="s">
        <v>26</v>
      </c>
      <c r="F28" s="33">
        <v>0.2</v>
      </c>
      <c r="G28" s="33">
        <v>19.4</v>
      </c>
      <c r="H28" s="33" t="s">
        <v>26</v>
      </c>
      <c r="I28" s="33">
        <v>3.4</v>
      </c>
      <c r="J28" s="33">
        <v>0</v>
      </c>
      <c r="K28" s="33" t="s">
        <v>26</v>
      </c>
      <c r="L28" s="33" t="s">
        <v>26</v>
      </c>
      <c r="M28" s="33">
        <v>7</v>
      </c>
      <c r="N28" s="46">
        <f t="shared" si="0"/>
        <v>30.299999999999997</v>
      </c>
      <c r="O28" s="57"/>
      <c r="P28" s="57"/>
      <c r="Q28" s="57"/>
      <c r="R28" s="57"/>
      <c r="S28" s="57"/>
      <c r="T28" s="57"/>
    </row>
    <row r="29" spans="1:20" ht="12.75">
      <c r="A29" s="43">
        <v>23</v>
      </c>
      <c r="B29" s="20" t="s">
        <v>26</v>
      </c>
      <c r="C29" s="20" t="s">
        <v>26</v>
      </c>
      <c r="D29" s="20" t="s">
        <v>26</v>
      </c>
      <c r="E29" s="20" t="s">
        <v>26</v>
      </c>
      <c r="F29" s="20" t="s">
        <v>26</v>
      </c>
      <c r="G29" s="20">
        <v>0</v>
      </c>
      <c r="H29" s="20">
        <v>0.5</v>
      </c>
      <c r="I29" s="20">
        <v>0.8</v>
      </c>
      <c r="J29" s="20" t="s">
        <v>26</v>
      </c>
      <c r="K29" s="20" t="s">
        <v>26</v>
      </c>
      <c r="L29" s="20" t="s">
        <v>26</v>
      </c>
      <c r="M29" s="20">
        <v>4.8</v>
      </c>
      <c r="N29" s="35">
        <f t="shared" si="0"/>
        <v>6.1</v>
      </c>
      <c r="O29" s="57"/>
      <c r="P29" s="57"/>
      <c r="Q29" s="57"/>
      <c r="R29" s="57"/>
      <c r="S29" s="57"/>
      <c r="T29" s="57"/>
    </row>
    <row r="30" spans="1:20" ht="12.75">
      <c r="A30" s="44">
        <v>24</v>
      </c>
      <c r="B30" s="33">
        <v>7.1</v>
      </c>
      <c r="C30" s="33" t="s">
        <v>26</v>
      </c>
      <c r="D30" s="33" t="s">
        <v>26</v>
      </c>
      <c r="E30" s="33" t="s">
        <v>26</v>
      </c>
      <c r="F30" s="33">
        <v>0</v>
      </c>
      <c r="G30" s="33">
        <v>2.3</v>
      </c>
      <c r="H30" s="33">
        <v>15.6</v>
      </c>
      <c r="I30" s="33">
        <v>1.6</v>
      </c>
      <c r="J30" s="33" t="s">
        <v>26</v>
      </c>
      <c r="K30" s="33" t="s">
        <v>26</v>
      </c>
      <c r="L30" s="33" t="s">
        <v>26</v>
      </c>
      <c r="M30" s="33">
        <v>5.6</v>
      </c>
      <c r="N30" s="46">
        <f t="shared" si="0"/>
        <v>32.2</v>
      </c>
      <c r="O30" s="57"/>
      <c r="P30" s="57"/>
      <c r="Q30" s="57"/>
      <c r="R30" s="57"/>
      <c r="S30" s="57"/>
      <c r="T30" s="57"/>
    </row>
    <row r="31" spans="1:20" ht="12.75">
      <c r="A31" s="43">
        <v>25</v>
      </c>
      <c r="B31" s="20">
        <v>7.6</v>
      </c>
      <c r="C31" s="20" t="s">
        <v>26</v>
      </c>
      <c r="D31" s="20">
        <v>0</v>
      </c>
      <c r="E31" s="20" t="s">
        <v>26</v>
      </c>
      <c r="F31" s="20" t="s">
        <v>26</v>
      </c>
      <c r="G31" s="20">
        <v>3.3</v>
      </c>
      <c r="H31" s="20">
        <v>0.1</v>
      </c>
      <c r="I31" s="20">
        <v>0.2</v>
      </c>
      <c r="J31" s="20" t="s">
        <v>26</v>
      </c>
      <c r="K31" s="20">
        <v>0.3</v>
      </c>
      <c r="L31" s="20">
        <v>4.2</v>
      </c>
      <c r="M31" s="20">
        <v>2</v>
      </c>
      <c r="N31" s="35">
        <f t="shared" si="0"/>
        <v>17.7</v>
      </c>
      <c r="O31" s="57"/>
      <c r="P31" s="57"/>
      <c r="Q31" s="57"/>
      <c r="R31" s="57"/>
      <c r="S31" s="57"/>
      <c r="T31" s="57"/>
    </row>
    <row r="32" spans="1:20" ht="12.75">
      <c r="A32" s="44">
        <v>26</v>
      </c>
      <c r="B32" s="33" t="s">
        <v>26</v>
      </c>
      <c r="C32" s="33">
        <v>4</v>
      </c>
      <c r="D32" s="33">
        <v>0</v>
      </c>
      <c r="E32" s="33">
        <v>5.1</v>
      </c>
      <c r="F32" s="33">
        <v>0</v>
      </c>
      <c r="G32" s="33">
        <v>0.4</v>
      </c>
      <c r="H32" s="33">
        <v>0.3</v>
      </c>
      <c r="I32" s="33">
        <v>22.5</v>
      </c>
      <c r="J32" s="33" t="s">
        <v>26</v>
      </c>
      <c r="K32" s="33">
        <v>0</v>
      </c>
      <c r="L32" s="33" t="s">
        <v>26</v>
      </c>
      <c r="M32" s="33">
        <v>0.5</v>
      </c>
      <c r="N32" s="46">
        <f t="shared" si="0"/>
        <v>32.8</v>
      </c>
      <c r="O32" s="57"/>
      <c r="P32" s="57"/>
      <c r="Q32" s="57"/>
      <c r="R32" s="57"/>
      <c r="S32" s="57"/>
      <c r="T32" s="57"/>
    </row>
    <row r="33" spans="1:20" ht="12.75">
      <c r="A33" s="43">
        <v>27</v>
      </c>
      <c r="B33" s="20">
        <v>0</v>
      </c>
      <c r="C33" s="20">
        <v>0.9</v>
      </c>
      <c r="D33" s="20" t="s">
        <v>26</v>
      </c>
      <c r="E33" s="20">
        <v>8.7</v>
      </c>
      <c r="F33" s="20">
        <v>0.6</v>
      </c>
      <c r="G33" s="20" t="s">
        <v>26</v>
      </c>
      <c r="H33" s="20">
        <v>0.1</v>
      </c>
      <c r="I33" s="20">
        <v>1.4</v>
      </c>
      <c r="J33" s="20" t="s">
        <v>26</v>
      </c>
      <c r="K33" s="20" t="s">
        <v>26</v>
      </c>
      <c r="L33" s="20">
        <v>0.6</v>
      </c>
      <c r="M33" s="20">
        <v>0.4</v>
      </c>
      <c r="N33" s="35">
        <f t="shared" si="0"/>
        <v>12.7</v>
      </c>
      <c r="O33" s="57"/>
      <c r="P33" s="57"/>
      <c r="Q33" s="57"/>
      <c r="R33" s="57"/>
      <c r="S33" s="57"/>
      <c r="T33" s="57"/>
    </row>
    <row r="34" spans="1:20" ht="12.75">
      <c r="A34" s="44">
        <v>28</v>
      </c>
      <c r="B34" s="33" t="s">
        <v>26</v>
      </c>
      <c r="C34" s="33" t="s">
        <v>26</v>
      </c>
      <c r="D34" s="33" t="s">
        <v>26</v>
      </c>
      <c r="E34" s="33">
        <v>4.3</v>
      </c>
      <c r="F34" s="33">
        <v>0</v>
      </c>
      <c r="G34" s="33" t="s">
        <v>26</v>
      </c>
      <c r="H34" s="33" t="s">
        <v>26</v>
      </c>
      <c r="I34" s="33">
        <v>0.4</v>
      </c>
      <c r="J34" s="33" t="s">
        <v>26</v>
      </c>
      <c r="K34" s="33">
        <v>0</v>
      </c>
      <c r="L34" s="33" t="s">
        <v>26</v>
      </c>
      <c r="M34" s="33">
        <v>0.8</v>
      </c>
      <c r="N34" s="46">
        <f t="shared" si="0"/>
        <v>5.5</v>
      </c>
      <c r="O34" s="57"/>
      <c r="P34" s="57"/>
      <c r="Q34" s="57"/>
      <c r="R34" s="57"/>
      <c r="S34" s="57"/>
      <c r="T34" s="57"/>
    </row>
    <row r="35" spans="1:20" ht="12.75">
      <c r="A35" s="43">
        <v>29</v>
      </c>
      <c r="B35" s="20" t="s">
        <v>26</v>
      </c>
      <c r="C35" s="20"/>
      <c r="D35" s="20" t="s">
        <v>26</v>
      </c>
      <c r="E35" s="20">
        <v>0</v>
      </c>
      <c r="F35" s="20" t="s">
        <v>26</v>
      </c>
      <c r="G35" s="20">
        <v>14.5</v>
      </c>
      <c r="H35" s="20">
        <v>1</v>
      </c>
      <c r="I35" s="20">
        <v>4.1</v>
      </c>
      <c r="J35" s="20" t="s">
        <v>26</v>
      </c>
      <c r="K35" s="20">
        <v>0</v>
      </c>
      <c r="L35" s="20">
        <v>0.4</v>
      </c>
      <c r="M35" s="20">
        <v>17.9</v>
      </c>
      <c r="N35" s="35">
        <f t="shared" si="0"/>
        <v>37.9</v>
      </c>
      <c r="O35" s="57"/>
      <c r="P35" s="57"/>
      <c r="Q35" s="57"/>
      <c r="R35" s="57"/>
      <c r="S35" s="57"/>
      <c r="T35" s="57"/>
    </row>
    <row r="36" spans="1:20" ht="12.75">
      <c r="A36" s="44">
        <v>30</v>
      </c>
      <c r="B36" s="33" t="s">
        <v>26</v>
      </c>
      <c r="C36" s="33"/>
      <c r="D36" s="33">
        <v>0.4</v>
      </c>
      <c r="E36" s="33" t="s">
        <v>26</v>
      </c>
      <c r="F36" s="33">
        <v>0</v>
      </c>
      <c r="G36" s="33">
        <v>1.1</v>
      </c>
      <c r="H36" s="33">
        <v>0.5</v>
      </c>
      <c r="I36" s="33">
        <v>0</v>
      </c>
      <c r="J36" s="33" t="s">
        <v>26</v>
      </c>
      <c r="K36" s="33">
        <v>0</v>
      </c>
      <c r="L36" s="33" t="s">
        <v>26</v>
      </c>
      <c r="M36" s="33">
        <v>4.2</v>
      </c>
      <c r="N36" s="46">
        <f t="shared" si="0"/>
        <v>6.2</v>
      </c>
      <c r="O36" s="57"/>
      <c r="P36" s="57"/>
      <c r="Q36" s="57"/>
      <c r="R36" s="57"/>
      <c r="S36" s="57"/>
      <c r="T36" s="57"/>
    </row>
    <row r="37" spans="1:20" ht="12.75">
      <c r="A37" s="43">
        <v>31</v>
      </c>
      <c r="B37" s="20" t="s">
        <v>26</v>
      </c>
      <c r="C37" s="20"/>
      <c r="D37" s="20">
        <v>4</v>
      </c>
      <c r="E37" s="20"/>
      <c r="F37" s="20">
        <v>6.9</v>
      </c>
      <c r="G37" s="20"/>
      <c r="H37" s="20" t="s">
        <v>26</v>
      </c>
      <c r="I37" s="20" t="s">
        <v>26</v>
      </c>
      <c r="J37" s="20"/>
      <c r="K37" s="20" t="s">
        <v>26</v>
      </c>
      <c r="L37" s="20"/>
      <c r="M37" s="20">
        <v>4.3</v>
      </c>
      <c r="N37" s="35">
        <f t="shared" si="0"/>
        <v>15.2</v>
      </c>
      <c r="O37" s="57"/>
      <c r="P37" s="57"/>
      <c r="Q37" s="57"/>
      <c r="R37" s="57"/>
      <c r="S37" s="57"/>
      <c r="T37" s="57"/>
    </row>
    <row r="38" spans="1:20" ht="12.75">
      <c r="A38" s="49" t="s">
        <v>6</v>
      </c>
      <c r="B38" s="13">
        <f aca="true" t="shared" si="1" ref="B38:M38">SUM(B7:B37)</f>
        <v>124.69999999999999</v>
      </c>
      <c r="C38" s="13">
        <f t="shared" si="1"/>
        <v>55.5</v>
      </c>
      <c r="D38" s="13">
        <f t="shared" si="1"/>
        <v>7.1</v>
      </c>
      <c r="E38" s="13">
        <f t="shared" si="1"/>
        <v>47.099999999999994</v>
      </c>
      <c r="F38" s="13">
        <f t="shared" si="1"/>
        <v>27</v>
      </c>
      <c r="G38" s="13">
        <f t="shared" si="1"/>
        <v>83.5</v>
      </c>
      <c r="H38" s="13">
        <f t="shared" si="1"/>
        <v>36.5</v>
      </c>
      <c r="I38" s="13">
        <f t="shared" si="1"/>
        <v>113.5</v>
      </c>
      <c r="J38" s="13">
        <f t="shared" si="1"/>
        <v>58.199999999999996</v>
      </c>
      <c r="K38" s="13">
        <f t="shared" si="1"/>
        <v>110.1</v>
      </c>
      <c r="L38" s="13">
        <f t="shared" si="1"/>
        <v>5.5</v>
      </c>
      <c r="M38" s="40">
        <f t="shared" si="1"/>
        <v>190.60000000000005</v>
      </c>
      <c r="N38" s="36">
        <f t="shared" si="0"/>
        <v>859.3000000000001</v>
      </c>
      <c r="O38" s="57"/>
      <c r="P38" s="57"/>
      <c r="Q38" s="57"/>
      <c r="R38" s="57"/>
      <c r="S38" s="57"/>
      <c r="T38" s="57"/>
    </row>
    <row r="39" spans="1:20" ht="12.75">
      <c r="A39" s="48" t="s">
        <v>7</v>
      </c>
      <c r="B39" s="11">
        <v>115.3</v>
      </c>
      <c r="C39" s="11">
        <v>73.8</v>
      </c>
      <c r="D39" s="11">
        <v>97.1</v>
      </c>
      <c r="E39" s="11">
        <v>82.1</v>
      </c>
      <c r="F39" s="11">
        <v>84.4</v>
      </c>
      <c r="G39" s="11">
        <v>93</v>
      </c>
      <c r="H39" s="11">
        <v>96.1</v>
      </c>
      <c r="I39" s="11">
        <v>86.2</v>
      </c>
      <c r="J39" s="11">
        <v>72.5</v>
      </c>
      <c r="K39" s="11">
        <v>74.9</v>
      </c>
      <c r="L39" s="11">
        <v>102.5</v>
      </c>
      <c r="M39" s="39">
        <v>120.1</v>
      </c>
      <c r="N39" s="37">
        <v>1098</v>
      </c>
      <c r="O39" s="57"/>
      <c r="P39" s="57"/>
      <c r="Q39" s="57"/>
      <c r="R39" s="57"/>
      <c r="S39" s="57"/>
      <c r="T39" s="57"/>
    </row>
    <row r="40" spans="1:20" ht="12.75">
      <c r="A40" s="48" t="s">
        <v>8</v>
      </c>
      <c r="B40" s="29">
        <f aca="true" t="shared" si="2" ref="B40:N40">B38*100/B39</f>
        <v>108.15264527320033</v>
      </c>
      <c r="C40" s="29">
        <f t="shared" si="2"/>
        <v>75.20325203252033</v>
      </c>
      <c r="D40" s="29">
        <f t="shared" si="2"/>
        <v>7.312049433573636</v>
      </c>
      <c r="E40" s="29">
        <f t="shared" si="2"/>
        <v>57.36906211936662</v>
      </c>
      <c r="F40" s="29">
        <f t="shared" si="2"/>
        <v>31.990521327014214</v>
      </c>
      <c r="G40" s="29">
        <f t="shared" si="2"/>
        <v>89.78494623655914</v>
      </c>
      <c r="H40" s="29">
        <f t="shared" si="2"/>
        <v>37.98126951092612</v>
      </c>
      <c r="I40" s="29">
        <f t="shared" si="2"/>
        <v>131.67053364269142</v>
      </c>
      <c r="J40" s="29">
        <f t="shared" si="2"/>
        <v>80.27586206896552</v>
      </c>
      <c r="K40" s="29">
        <f t="shared" si="2"/>
        <v>146.99599465954606</v>
      </c>
      <c r="L40" s="29">
        <f t="shared" si="2"/>
        <v>5.365853658536586</v>
      </c>
      <c r="M40" s="41">
        <f t="shared" si="2"/>
        <v>158.70108243130727</v>
      </c>
      <c r="N40" s="38">
        <f t="shared" si="2"/>
        <v>78.26047358834244</v>
      </c>
      <c r="O40" s="57"/>
      <c r="P40" s="57"/>
      <c r="Q40" s="57"/>
      <c r="R40" s="57"/>
      <c r="S40" s="57"/>
      <c r="T40" s="57"/>
    </row>
    <row r="41" spans="1:20" ht="12.75">
      <c r="A41" s="50" t="s">
        <v>9</v>
      </c>
      <c r="B41" s="11">
        <f aca="true" t="shared" si="3" ref="B41:M41">MAX(B7:B37)</f>
        <v>22.7</v>
      </c>
      <c r="C41" s="11">
        <f t="shared" si="3"/>
        <v>15.5</v>
      </c>
      <c r="D41" s="11">
        <f t="shared" si="3"/>
        <v>4</v>
      </c>
      <c r="E41" s="11">
        <f t="shared" si="3"/>
        <v>23.5</v>
      </c>
      <c r="F41" s="11">
        <f t="shared" si="3"/>
        <v>8</v>
      </c>
      <c r="G41" s="11">
        <f t="shared" si="3"/>
        <v>19.4</v>
      </c>
      <c r="H41" s="11">
        <f t="shared" si="3"/>
        <v>15.6</v>
      </c>
      <c r="I41" s="11">
        <f t="shared" si="3"/>
        <v>22.5</v>
      </c>
      <c r="J41" s="11">
        <f t="shared" si="3"/>
        <v>13.9</v>
      </c>
      <c r="K41" s="11">
        <f t="shared" si="3"/>
        <v>40.2</v>
      </c>
      <c r="L41" s="11">
        <f t="shared" si="3"/>
        <v>4.2</v>
      </c>
      <c r="M41" s="39">
        <f t="shared" si="3"/>
        <v>28.2</v>
      </c>
      <c r="N41" s="37">
        <f>MAX(B41:M41)</f>
        <v>40.2</v>
      </c>
      <c r="O41" s="57"/>
      <c r="P41" s="57"/>
      <c r="Q41" s="57"/>
      <c r="R41" s="57"/>
      <c r="S41" s="57"/>
      <c r="T41" s="57"/>
    </row>
    <row r="42" spans="1:20" ht="12.75">
      <c r="A42" s="48" t="s">
        <v>31</v>
      </c>
      <c r="B42" s="12">
        <f aca="true" t="shared" si="4" ref="B42:M42">COUNTIF(B$7:B$37,"&gt;=0,1")</f>
        <v>20</v>
      </c>
      <c r="C42" s="12">
        <f t="shared" si="4"/>
        <v>12</v>
      </c>
      <c r="D42" s="12">
        <f t="shared" si="4"/>
        <v>7</v>
      </c>
      <c r="E42" s="12">
        <f t="shared" si="4"/>
        <v>6</v>
      </c>
      <c r="F42" s="12">
        <f t="shared" si="4"/>
        <v>9</v>
      </c>
      <c r="G42" s="12">
        <f t="shared" si="4"/>
        <v>19</v>
      </c>
      <c r="H42" s="12">
        <f t="shared" si="4"/>
        <v>19</v>
      </c>
      <c r="I42" s="12">
        <f t="shared" si="4"/>
        <v>21</v>
      </c>
      <c r="J42" s="12">
        <f t="shared" si="4"/>
        <v>9</v>
      </c>
      <c r="K42" s="12">
        <f t="shared" si="4"/>
        <v>12</v>
      </c>
      <c r="L42" s="12">
        <f t="shared" si="4"/>
        <v>5</v>
      </c>
      <c r="M42" s="51">
        <f t="shared" si="4"/>
        <v>30</v>
      </c>
      <c r="N42" s="52">
        <f>SUM(B42:M42)</f>
        <v>169</v>
      </c>
      <c r="O42" s="57"/>
      <c r="P42" s="57"/>
      <c r="Q42" s="57"/>
      <c r="R42" s="57"/>
      <c r="S42" s="57"/>
      <c r="T42" s="57"/>
    </row>
    <row r="43" spans="1:20" ht="12.75">
      <c r="A43" s="48" t="s">
        <v>32</v>
      </c>
      <c r="B43" s="12">
        <f aca="true" t="shared" si="5" ref="B43:M43">COUNTIF(B$7:B$37,"&gt;=1,0")</f>
        <v>16</v>
      </c>
      <c r="C43" s="12">
        <f t="shared" si="5"/>
        <v>9</v>
      </c>
      <c r="D43" s="12">
        <f t="shared" si="5"/>
        <v>1</v>
      </c>
      <c r="E43" s="12">
        <f t="shared" si="5"/>
        <v>6</v>
      </c>
      <c r="F43" s="12">
        <f t="shared" si="5"/>
        <v>7</v>
      </c>
      <c r="G43" s="12">
        <f t="shared" si="5"/>
        <v>16</v>
      </c>
      <c r="H43" s="12">
        <f t="shared" si="5"/>
        <v>9</v>
      </c>
      <c r="I43" s="12">
        <f t="shared" si="5"/>
        <v>14</v>
      </c>
      <c r="J43" s="12">
        <f t="shared" si="5"/>
        <v>6</v>
      </c>
      <c r="K43" s="12">
        <f t="shared" si="5"/>
        <v>9</v>
      </c>
      <c r="L43" s="12">
        <f t="shared" si="5"/>
        <v>1</v>
      </c>
      <c r="M43" s="51">
        <f t="shared" si="5"/>
        <v>27</v>
      </c>
      <c r="N43" s="52">
        <f>SUM(B43:M43)</f>
        <v>121</v>
      </c>
      <c r="O43" s="57"/>
      <c r="P43" s="57"/>
      <c r="Q43" s="57"/>
      <c r="R43" s="57"/>
      <c r="S43" s="57"/>
      <c r="T43" s="57"/>
    </row>
    <row r="44" spans="1:20" ht="12.75">
      <c r="A44" s="48" t="s">
        <v>33</v>
      </c>
      <c r="B44" s="12">
        <f aca="true" t="shared" si="6" ref="B44:M44">COUNTIF(B$7:B$37,"&gt;=5,0")</f>
        <v>10</v>
      </c>
      <c r="C44" s="12">
        <f t="shared" si="6"/>
        <v>3</v>
      </c>
      <c r="D44" s="12">
        <f t="shared" si="6"/>
        <v>0</v>
      </c>
      <c r="E44" s="12">
        <f t="shared" si="6"/>
        <v>3</v>
      </c>
      <c r="F44" s="12">
        <f t="shared" si="6"/>
        <v>3</v>
      </c>
      <c r="G44" s="12">
        <f t="shared" si="6"/>
        <v>5</v>
      </c>
      <c r="H44" s="12">
        <f t="shared" si="6"/>
        <v>2</v>
      </c>
      <c r="I44" s="12">
        <f t="shared" si="6"/>
        <v>6</v>
      </c>
      <c r="J44" s="12">
        <f t="shared" si="6"/>
        <v>5</v>
      </c>
      <c r="K44" s="12">
        <f t="shared" si="6"/>
        <v>6</v>
      </c>
      <c r="L44" s="12">
        <f t="shared" si="6"/>
        <v>0</v>
      </c>
      <c r="M44" s="51">
        <f t="shared" si="6"/>
        <v>14</v>
      </c>
      <c r="N44" s="52">
        <f>SUM(B44:M44)</f>
        <v>57</v>
      </c>
      <c r="O44" s="57"/>
      <c r="P44" s="57"/>
      <c r="Q44" s="57"/>
      <c r="R44" s="57"/>
      <c r="S44" s="57"/>
      <c r="T44" s="57"/>
    </row>
    <row r="45" spans="1:20" ht="12.75">
      <c r="A45" s="48" t="s">
        <v>34</v>
      </c>
      <c r="B45" s="12">
        <f aca="true" t="shared" si="7" ref="B45:M45">COUNTIF(B$7:B$37,"&gt;=10,0")</f>
        <v>4</v>
      </c>
      <c r="C45" s="12">
        <f t="shared" si="7"/>
        <v>3</v>
      </c>
      <c r="D45" s="12">
        <f t="shared" si="7"/>
        <v>0</v>
      </c>
      <c r="E45" s="12">
        <f t="shared" si="7"/>
        <v>1</v>
      </c>
      <c r="F45" s="12">
        <f t="shared" si="7"/>
        <v>0</v>
      </c>
      <c r="G45" s="12">
        <f t="shared" si="7"/>
        <v>3</v>
      </c>
      <c r="H45" s="12">
        <f t="shared" si="7"/>
        <v>1</v>
      </c>
      <c r="I45" s="12">
        <f t="shared" si="7"/>
        <v>4</v>
      </c>
      <c r="J45" s="12">
        <f t="shared" si="7"/>
        <v>3</v>
      </c>
      <c r="K45" s="12">
        <f t="shared" si="7"/>
        <v>5</v>
      </c>
      <c r="L45" s="12">
        <f t="shared" si="7"/>
        <v>0</v>
      </c>
      <c r="M45" s="51">
        <f t="shared" si="7"/>
        <v>6</v>
      </c>
      <c r="N45" s="52">
        <f>SUM(B45:M45)</f>
        <v>30</v>
      </c>
      <c r="O45" s="57"/>
      <c r="P45" s="57"/>
      <c r="Q45" s="57"/>
      <c r="R45" s="57"/>
      <c r="S45" s="57"/>
      <c r="T45" s="57"/>
    </row>
    <row r="46" spans="1:20" ht="12.75">
      <c r="A46" s="48" t="s">
        <v>35</v>
      </c>
      <c r="B46" s="12">
        <f aca="true" t="shared" si="8" ref="B46:M46">COUNTIF(B$7:B$37,"&gt;=20,0")</f>
        <v>2</v>
      </c>
      <c r="C46" s="12">
        <f t="shared" si="8"/>
        <v>0</v>
      </c>
      <c r="D46" s="12">
        <f t="shared" si="8"/>
        <v>0</v>
      </c>
      <c r="E46" s="12">
        <f t="shared" si="8"/>
        <v>1</v>
      </c>
      <c r="F46" s="12">
        <f t="shared" si="8"/>
        <v>0</v>
      </c>
      <c r="G46" s="12">
        <f t="shared" si="8"/>
        <v>0</v>
      </c>
      <c r="H46" s="12">
        <f t="shared" si="8"/>
        <v>0</v>
      </c>
      <c r="I46" s="12">
        <f t="shared" si="8"/>
        <v>2</v>
      </c>
      <c r="J46" s="12">
        <f t="shared" si="8"/>
        <v>0</v>
      </c>
      <c r="K46" s="12">
        <f t="shared" si="8"/>
        <v>1</v>
      </c>
      <c r="L46" s="12">
        <f t="shared" si="8"/>
        <v>0</v>
      </c>
      <c r="M46" s="51">
        <f t="shared" si="8"/>
        <v>1</v>
      </c>
      <c r="N46" s="52">
        <f>SUM(B46:M46)</f>
        <v>7</v>
      </c>
      <c r="O46" s="57"/>
      <c r="P46" s="57"/>
      <c r="Q46" s="57"/>
      <c r="R46" s="57"/>
      <c r="S46" s="57"/>
      <c r="T46" s="57"/>
    </row>
    <row r="47" spans="1:20" ht="12.75">
      <c r="A47" s="67"/>
      <c r="B47" s="6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</row>
    <row r="48" spans="1:20" ht="12.75">
      <c r="A48" s="67"/>
      <c r="B48" s="6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</row>
    <row r="49" spans="1:20" ht="12.75">
      <c r="A49" s="67"/>
      <c r="B49" s="6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</row>
    <row r="50" spans="1:20" ht="12.75">
      <c r="A50" s="67"/>
      <c r="B50" s="6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</row>
    <row r="51" spans="1:20" ht="12.75">
      <c r="A51" s="67"/>
      <c r="B51" s="6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</row>
    <row r="52" spans="1:20" ht="12.75">
      <c r="A52" s="67"/>
      <c r="B52" s="6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20" ht="12.75">
      <c r="A53" s="67"/>
      <c r="B53" s="6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</row>
    <row r="54" spans="1:20" ht="12.75">
      <c r="A54" s="67"/>
      <c r="B54" s="6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</row>
    <row r="55" spans="1:20" ht="12.75">
      <c r="A55" s="67"/>
      <c r="B55" s="6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</row>
    <row r="56" spans="1:20" ht="12.75">
      <c r="A56" s="67"/>
      <c r="B56" s="6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</row>
    <row r="57" spans="1:20" ht="12.75">
      <c r="A57" s="67"/>
      <c r="B57" s="6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</row>
    <row r="58" spans="1:20" ht="12.75">
      <c r="A58" s="67"/>
      <c r="B58" s="6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</row>
    <row r="59" spans="1:20" ht="12.75">
      <c r="A59" s="67"/>
      <c r="B59" s="6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</row>
  </sheetData>
  <sheetProtection sheet="1" objects="1" scenarios="1"/>
  <mergeCells count="1">
    <mergeCell ref="C1:F1"/>
  </mergeCells>
  <conditionalFormatting sqref="N7:N37">
    <cfRule type="expression" priority="1" dxfId="205" stopIfTrue="1">
      <formula>N7=MAX(N$7:N$37)</formula>
    </cfRule>
  </conditionalFormatting>
  <conditionalFormatting sqref="B7:M7 B9:M9 B11:M11 B13:M13 B15:M15 B17:M17 B19:M19 B21:M21 B23:M23 B25:M25 B27:M27 B29:M29 B31:M31 B33:M33 B35:M35 B37:M37">
    <cfRule type="expression" priority="2" dxfId="19" stopIfTrue="1">
      <formula>B7=""</formula>
    </cfRule>
    <cfRule type="expression" priority="3" dxfId="16" stopIfTrue="1">
      <formula>B7&gt;=$O$3</formula>
    </cfRule>
  </conditionalFormatting>
  <conditionalFormatting sqref="B8:M8 B10:M10 B12:M12 B14:M14 B16:M16 B18:M18 B20:M20 B22:M22 B24:M24 B26:M26 B28:M28 B30:M30 B32:M32 B34:M34 B36:M36">
    <cfRule type="expression" priority="4" dxfId="17" stopIfTrue="1">
      <formula>B8=""</formula>
    </cfRule>
    <cfRule type="expression" priority="5" dxfId="16" stopIfTrue="1">
      <formula>B8&gt;=$O$3</formula>
    </cfRule>
  </conditionalFormatting>
  <printOptions horizontalCentered="1"/>
  <pageMargins left="0.5905511811023623" right="0.3937007874015748" top="0.3937007874015748" bottom="0" header="0.5118110236220472" footer="0.5118110236220472"/>
  <pageSetup horizontalDpi="300" verticalDpi="300" orientation="landscape" paperSize="9" scale="93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1"/>
  <dimension ref="A1:T59"/>
  <sheetViews>
    <sheetView showGridLines="0" showRowColHeader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" sqref="A5"/>
    </sheetView>
  </sheetViews>
  <sheetFormatPr defaultColWidth="12" defaultRowHeight="12.75"/>
  <cols>
    <col min="1" max="1" width="16.33203125" style="1" customWidth="1"/>
    <col min="2" max="2" width="9.83203125" style="1" customWidth="1"/>
    <col min="3" max="3" width="9.5" style="0" customWidth="1"/>
    <col min="4" max="4" width="9.16015625" style="0" customWidth="1"/>
    <col min="5" max="5" width="8.83203125" style="0" customWidth="1"/>
    <col min="6" max="6" width="9.5" style="0" customWidth="1"/>
    <col min="7" max="7" width="8.5" style="0" customWidth="1"/>
    <col min="8" max="8" width="9.16015625" style="0" customWidth="1"/>
    <col min="9" max="9" width="9" style="0" customWidth="1"/>
    <col min="10" max="10" width="10.66015625" style="0" customWidth="1"/>
    <col min="11" max="11" width="9.83203125" style="0" customWidth="1"/>
    <col min="12" max="12" width="10.83203125" style="0" customWidth="1"/>
    <col min="13" max="13" width="10.33203125" style="0" customWidth="1"/>
    <col min="14" max="14" width="9" style="0" customWidth="1"/>
    <col min="15" max="15" width="15.33203125" style="0" customWidth="1"/>
  </cols>
  <sheetData>
    <row r="1" spans="1:20" ht="16.5" thickTop="1">
      <c r="A1" s="58"/>
      <c r="B1" s="59"/>
      <c r="C1" s="77" t="s">
        <v>0</v>
      </c>
      <c r="D1" s="77"/>
      <c r="E1" s="77"/>
      <c r="F1" s="77"/>
      <c r="G1" s="60">
        <v>2010</v>
      </c>
      <c r="H1" s="61"/>
      <c r="I1" s="61" t="s">
        <v>1</v>
      </c>
      <c r="J1" s="62"/>
      <c r="K1" s="57"/>
      <c r="L1" s="57"/>
      <c r="M1" s="57"/>
      <c r="N1" s="57"/>
      <c r="O1" s="73">
        <v>0</v>
      </c>
      <c r="P1" s="57"/>
      <c r="Q1" s="57"/>
      <c r="R1" s="57"/>
      <c r="S1" s="57"/>
      <c r="T1" s="57"/>
    </row>
    <row r="2" spans="1:20" ht="16.5" thickBot="1">
      <c r="A2" s="58"/>
      <c r="B2" s="63"/>
      <c r="C2" s="64"/>
      <c r="D2" s="64" t="s">
        <v>2</v>
      </c>
      <c r="E2" s="64"/>
      <c r="F2" s="64"/>
      <c r="G2" s="64"/>
      <c r="H2" s="64"/>
      <c r="I2" s="64"/>
      <c r="J2" s="65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16.5" thickTop="1">
      <c r="A3" s="58"/>
      <c r="B3" s="66" t="s">
        <v>29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72">
        <f>(100-O1)/10</f>
        <v>10</v>
      </c>
      <c r="P3" s="57"/>
      <c r="Q3" s="57"/>
      <c r="R3" s="57"/>
      <c r="S3" s="57"/>
      <c r="T3" s="57"/>
    </row>
    <row r="4" spans="1:20" ht="12.75">
      <c r="A4" s="67"/>
      <c r="B4" s="68" t="s">
        <v>28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ht="12.75">
      <c r="A5" s="70" t="s">
        <v>3</v>
      </c>
      <c r="B5" s="71">
        <v>1</v>
      </c>
      <c r="C5" s="71">
        <v>32</v>
      </c>
      <c r="D5" s="71">
        <v>61</v>
      </c>
      <c r="E5" s="71">
        <v>92</v>
      </c>
      <c r="F5" s="71">
        <v>122</v>
      </c>
      <c r="G5" s="71">
        <v>153</v>
      </c>
      <c r="H5" s="71">
        <v>183</v>
      </c>
      <c r="I5" s="71">
        <v>214</v>
      </c>
      <c r="J5" s="71">
        <v>245</v>
      </c>
      <c r="K5" s="71">
        <v>275</v>
      </c>
      <c r="L5" s="71">
        <v>306</v>
      </c>
      <c r="M5" s="71">
        <v>336</v>
      </c>
      <c r="N5" s="70" t="s">
        <v>4</v>
      </c>
      <c r="O5" s="57"/>
      <c r="P5" s="57"/>
      <c r="Q5" s="57"/>
      <c r="R5" s="57"/>
      <c r="S5" s="57"/>
      <c r="T5" s="57"/>
    </row>
    <row r="6" spans="1:20" ht="6.75" customHeight="1">
      <c r="A6" s="69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7"/>
      <c r="O6" s="57"/>
      <c r="P6" s="57"/>
      <c r="Q6" s="57"/>
      <c r="R6" s="57"/>
      <c r="S6" s="57"/>
      <c r="T6" s="57"/>
    </row>
    <row r="7" spans="1:20" ht="12.75">
      <c r="A7" s="43">
        <v>1</v>
      </c>
      <c r="B7" s="20">
        <v>1.6</v>
      </c>
      <c r="C7" s="20">
        <v>1.1</v>
      </c>
      <c r="D7" s="20">
        <v>1.4</v>
      </c>
      <c r="E7" s="20">
        <v>0.3</v>
      </c>
      <c r="F7" s="20">
        <v>0.2</v>
      </c>
      <c r="G7" s="20">
        <v>0.4</v>
      </c>
      <c r="H7" s="20" t="s">
        <v>26</v>
      </c>
      <c r="I7" s="20">
        <v>18.4</v>
      </c>
      <c r="J7" s="20">
        <v>0.1</v>
      </c>
      <c r="K7" s="20">
        <v>1.4</v>
      </c>
      <c r="L7" s="20">
        <v>0.3</v>
      </c>
      <c r="M7" s="20">
        <v>1</v>
      </c>
      <c r="N7" s="35">
        <f aca="true" t="shared" si="0" ref="N7:N38">SUM(B7:M7)</f>
        <v>26.2</v>
      </c>
      <c r="O7" s="57"/>
      <c r="P7" s="57"/>
      <c r="Q7" s="57"/>
      <c r="R7" s="57"/>
      <c r="S7" s="57"/>
      <c r="T7" s="57"/>
    </row>
    <row r="8" spans="1:20" ht="12.75">
      <c r="A8" s="44">
        <v>2</v>
      </c>
      <c r="B8" s="33">
        <v>8.9</v>
      </c>
      <c r="C8" s="33">
        <v>20.8</v>
      </c>
      <c r="D8" s="33">
        <v>0.2</v>
      </c>
      <c r="E8" s="33" t="s">
        <v>26</v>
      </c>
      <c r="F8" s="33">
        <v>2.5</v>
      </c>
      <c r="G8" s="33" t="s">
        <v>26</v>
      </c>
      <c r="H8" s="33" t="s">
        <v>26</v>
      </c>
      <c r="I8" s="33">
        <v>0.7</v>
      </c>
      <c r="J8" s="33">
        <v>0</v>
      </c>
      <c r="K8" s="33">
        <v>0.6</v>
      </c>
      <c r="L8" s="33">
        <v>0</v>
      </c>
      <c r="M8" s="33">
        <v>0</v>
      </c>
      <c r="N8" s="46">
        <f t="shared" si="0"/>
        <v>33.70000000000001</v>
      </c>
      <c r="O8" s="57"/>
      <c r="P8" s="57"/>
      <c r="Q8" s="57"/>
      <c r="R8" s="57"/>
      <c r="S8" s="57"/>
      <c r="T8" s="57"/>
    </row>
    <row r="9" spans="1:20" ht="12.75">
      <c r="A9" s="43">
        <v>3</v>
      </c>
      <c r="B9" s="20">
        <v>0.8</v>
      </c>
      <c r="C9" s="20">
        <v>3.2</v>
      </c>
      <c r="D9" s="20" t="s">
        <v>26</v>
      </c>
      <c r="E9" s="20">
        <v>0</v>
      </c>
      <c r="F9" s="20">
        <v>2.5</v>
      </c>
      <c r="G9" s="20" t="s">
        <v>26</v>
      </c>
      <c r="H9" s="20">
        <v>0</v>
      </c>
      <c r="I9" s="20">
        <v>5.5</v>
      </c>
      <c r="J9" s="20">
        <v>0</v>
      </c>
      <c r="K9" s="20">
        <v>0.3</v>
      </c>
      <c r="L9" s="20">
        <v>10.1</v>
      </c>
      <c r="M9" s="20" t="s">
        <v>26</v>
      </c>
      <c r="N9" s="35">
        <f t="shared" si="0"/>
        <v>22.4</v>
      </c>
      <c r="O9" s="57"/>
      <c r="P9" s="57"/>
      <c r="Q9" s="57"/>
      <c r="R9" s="57"/>
      <c r="S9" s="57"/>
      <c r="T9" s="57"/>
    </row>
    <row r="10" spans="1:20" ht="12.75">
      <c r="A10" s="44">
        <v>4</v>
      </c>
      <c r="B10" s="33">
        <v>0</v>
      </c>
      <c r="C10" s="33">
        <v>0.7</v>
      </c>
      <c r="D10" s="33">
        <v>0</v>
      </c>
      <c r="E10" s="33">
        <v>5.9</v>
      </c>
      <c r="F10" s="33" t="s">
        <v>26</v>
      </c>
      <c r="G10" s="33" t="s">
        <v>26</v>
      </c>
      <c r="H10" s="33" t="s">
        <v>26</v>
      </c>
      <c r="I10" s="33">
        <v>5</v>
      </c>
      <c r="J10" s="33">
        <v>0</v>
      </c>
      <c r="K10" s="33" t="s">
        <v>26</v>
      </c>
      <c r="L10" s="33">
        <v>2.5</v>
      </c>
      <c r="M10" s="33">
        <v>8.4</v>
      </c>
      <c r="N10" s="46">
        <f t="shared" si="0"/>
        <v>22.5</v>
      </c>
      <c r="O10" s="57"/>
      <c r="P10" s="57"/>
      <c r="Q10" s="57"/>
      <c r="R10" s="57"/>
      <c r="S10" s="57"/>
      <c r="T10" s="57"/>
    </row>
    <row r="11" spans="1:20" ht="12.75">
      <c r="A11" s="43">
        <v>5</v>
      </c>
      <c r="B11" s="20" t="s">
        <v>26</v>
      </c>
      <c r="C11" s="20" t="s">
        <v>26</v>
      </c>
      <c r="D11" s="20">
        <v>11</v>
      </c>
      <c r="E11" s="20" t="s">
        <v>26</v>
      </c>
      <c r="F11" s="20">
        <v>6.3</v>
      </c>
      <c r="G11" s="20" t="s">
        <v>26</v>
      </c>
      <c r="H11" s="20">
        <v>0.7</v>
      </c>
      <c r="I11" s="20" t="s">
        <v>26</v>
      </c>
      <c r="J11" s="20">
        <v>0</v>
      </c>
      <c r="K11" s="20">
        <v>0</v>
      </c>
      <c r="L11" s="20">
        <v>21.5</v>
      </c>
      <c r="M11" s="20">
        <v>13</v>
      </c>
      <c r="N11" s="35">
        <f t="shared" si="0"/>
        <v>52.5</v>
      </c>
      <c r="O11" s="57"/>
      <c r="P11" s="57"/>
      <c r="Q11" s="57"/>
      <c r="R11" s="57"/>
      <c r="S11" s="57"/>
      <c r="T11" s="57"/>
    </row>
    <row r="12" spans="1:20" ht="12.75">
      <c r="A12" s="44">
        <v>6</v>
      </c>
      <c r="B12" s="33">
        <v>1.1</v>
      </c>
      <c r="C12" s="33">
        <v>0.7</v>
      </c>
      <c r="D12" s="33" t="s">
        <v>26</v>
      </c>
      <c r="E12" s="33" t="s">
        <v>26</v>
      </c>
      <c r="F12" s="33">
        <v>16.8</v>
      </c>
      <c r="G12" s="33">
        <v>0</v>
      </c>
      <c r="H12" s="33">
        <v>0</v>
      </c>
      <c r="I12" s="33" t="s">
        <v>26</v>
      </c>
      <c r="J12" s="33" t="s">
        <v>26</v>
      </c>
      <c r="K12" s="33">
        <v>0</v>
      </c>
      <c r="L12" s="33">
        <v>11.9</v>
      </c>
      <c r="M12" s="33" t="s">
        <v>26</v>
      </c>
      <c r="N12" s="46">
        <f t="shared" si="0"/>
        <v>30.5</v>
      </c>
      <c r="O12" s="57"/>
      <c r="P12" s="57"/>
      <c r="Q12" s="57"/>
      <c r="R12" s="57"/>
      <c r="S12" s="57"/>
      <c r="T12" s="57"/>
    </row>
    <row r="13" spans="1:20" ht="12.75">
      <c r="A13" s="43">
        <v>7</v>
      </c>
      <c r="B13" s="20">
        <v>0.8</v>
      </c>
      <c r="C13" s="20" t="s">
        <v>26</v>
      </c>
      <c r="D13" s="20" t="s">
        <v>26</v>
      </c>
      <c r="E13" s="20" t="s">
        <v>26</v>
      </c>
      <c r="F13" s="20">
        <v>1</v>
      </c>
      <c r="G13" s="20">
        <v>0</v>
      </c>
      <c r="H13" s="20" t="s">
        <v>26</v>
      </c>
      <c r="I13" s="20">
        <v>1</v>
      </c>
      <c r="J13" s="20">
        <v>0.1</v>
      </c>
      <c r="K13" s="20" t="s">
        <v>26</v>
      </c>
      <c r="L13" s="20">
        <v>0.7</v>
      </c>
      <c r="M13" s="20">
        <v>0.4</v>
      </c>
      <c r="N13" s="35">
        <f t="shared" si="0"/>
        <v>3.9999999999999996</v>
      </c>
      <c r="O13" s="57"/>
      <c r="P13" s="57"/>
      <c r="Q13" s="57"/>
      <c r="R13" s="57"/>
      <c r="S13" s="57"/>
      <c r="T13" s="57"/>
    </row>
    <row r="14" spans="1:20" ht="12.75">
      <c r="A14" s="44">
        <v>8</v>
      </c>
      <c r="B14" s="33">
        <v>1.3</v>
      </c>
      <c r="C14" s="33" t="s">
        <v>26</v>
      </c>
      <c r="D14" s="33" t="s">
        <v>26</v>
      </c>
      <c r="E14" s="33">
        <v>0</v>
      </c>
      <c r="F14" s="33" t="s">
        <v>26</v>
      </c>
      <c r="G14" s="33">
        <v>0</v>
      </c>
      <c r="H14" s="33" t="s">
        <v>26</v>
      </c>
      <c r="I14" s="33">
        <v>16.5</v>
      </c>
      <c r="J14" s="33">
        <v>1.4</v>
      </c>
      <c r="K14" s="33" t="s">
        <v>26</v>
      </c>
      <c r="L14" s="33">
        <v>1.7</v>
      </c>
      <c r="M14" s="33">
        <v>5</v>
      </c>
      <c r="N14" s="46">
        <f t="shared" si="0"/>
        <v>25.9</v>
      </c>
      <c r="O14" s="57"/>
      <c r="P14" s="57"/>
      <c r="Q14" s="57"/>
      <c r="R14" s="57"/>
      <c r="S14" s="57"/>
      <c r="T14" s="57"/>
    </row>
    <row r="15" spans="1:20" ht="12.75">
      <c r="A15" s="43">
        <v>9</v>
      </c>
      <c r="B15" s="20">
        <v>2.3</v>
      </c>
      <c r="C15" s="20">
        <v>0.8</v>
      </c>
      <c r="D15" s="20" t="s">
        <v>26</v>
      </c>
      <c r="E15" s="20">
        <v>0</v>
      </c>
      <c r="F15" s="20">
        <v>0</v>
      </c>
      <c r="G15" s="20">
        <v>34</v>
      </c>
      <c r="H15" s="20" t="s">
        <v>26</v>
      </c>
      <c r="I15" s="20">
        <v>0.2</v>
      </c>
      <c r="J15" s="20">
        <v>2.3</v>
      </c>
      <c r="K15" s="20" t="s">
        <v>26</v>
      </c>
      <c r="L15" s="20">
        <v>6.6</v>
      </c>
      <c r="M15" s="20">
        <v>3</v>
      </c>
      <c r="N15" s="35">
        <f t="shared" si="0"/>
        <v>49.2</v>
      </c>
      <c r="O15" s="57"/>
      <c r="P15" s="57"/>
      <c r="Q15" s="57"/>
      <c r="R15" s="57"/>
      <c r="S15" s="57"/>
      <c r="T15" s="57"/>
    </row>
    <row r="16" spans="1:20" ht="12.75">
      <c r="A16" s="44">
        <v>10</v>
      </c>
      <c r="B16" s="33">
        <v>1.2</v>
      </c>
      <c r="C16" s="33">
        <v>0.8</v>
      </c>
      <c r="D16" s="33" t="s">
        <v>26</v>
      </c>
      <c r="E16" s="33">
        <v>0.2</v>
      </c>
      <c r="F16" s="33">
        <v>0</v>
      </c>
      <c r="G16" s="33">
        <v>1.3</v>
      </c>
      <c r="H16" s="33" t="s">
        <v>26</v>
      </c>
      <c r="I16" s="33">
        <v>2.8</v>
      </c>
      <c r="J16" s="33">
        <v>0</v>
      </c>
      <c r="K16" s="33" t="s">
        <v>26</v>
      </c>
      <c r="L16" s="33">
        <v>5.9</v>
      </c>
      <c r="M16" s="33">
        <v>24.7</v>
      </c>
      <c r="N16" s="46">
        <f t="shared" si="0"/>
        <v>36.9</v>
      </c>
      <c r="O16" s="57"/>
      <c r="P16" s="57"/>
      <c r="Q16" s="57"/>
      <c r="R16" s="57"/>
      <c r="S16" s="57"/>
      <c r="T16" s="57"/>
    </row>
    <row r="17" spans="1:20" ht="12.75">
      <c r="A17" s="43">
        <v>11</v>
      </c>
      <c r="B17" s="20">
        <v>0.7</v>
      </c>
      <c r="C17" s="20">
        <v>1.4</v>
      </c>
      <c r="D17" s="20">
        <v>0.4</v>
      </c>
      <c r="E17" s="20">
        <v>0.1</v>
      </c>
      <c r="F17" s="20">
        <v>1.4</v>
      </c>
      <c r="G17" s="20">
        <v>0</v>
      </c>
      <c r="H17" s="20">
        <v>0.9</v>
      </c>
      <c r="I17" s="20">
        <v>7.2</v>
      </c>
      <c r="J17" s="20" t="s">
        <v>26</v>
      </c>
      <c r="K17" s="20" t="s">
        <v>26</v>
      </c>
      <c r="L17" s="20">
        <v>11.2</v>
      </c>
      <c r="M17" s="20">
        <v>21.6</v>
      </c>
      <c r="N17" s="35">
        <f t="shared" si="0"/>
        <v>44.9</v>
      </c>
      <c r="O17" s="57"/>
      <c r="P17" s="57"/>
      <c r="Q17" s="57"/>
      <c r="R17" s="57"/>
      <c r="S17" s="57"/>
      <c r="T17" s="57"/>
    </row>
    <row r="18" spans="1:20" ht="12.75">
      <c r="A18" s="44">
        <v>12</v>
      </c>
      <c r="B18" s="33" t="s">
        <v>26</v>
      </c>
      <c r="C18" s="33">
        <v>1.9</v>
      </c>
      <c r="D18" s="33">
        <v>0</v>
      </c>
      <c r="E18" s="33">
        <v>0.2</v>
      </c>
      <c r="F18" s="33">
        <v>0.5</v>
      </c>
      <c r="G18" s="33">
        <v>1.4</v>
      </c>
      <c r="H18" s="33">
        <v>10.1</v>
      </c>
      <c r="I18" s="33">
        <v>0</v>
      </c>
      <c r="J18" s="33">
        <v>23</v>
      </c>
      <c r="K18" s="33" t="s">
        <v>26</v>
      </c>
      <c r="L18" s="33">
        <v>42.8</v>
      </c>
      <c r="M18" s="33">
        <v>0.9</v>
      </c>
      <c r="N18" s="46">
        <f t="shared" si="0"/>
        <v>80.80000000000001</v>
      </c>
      <c r="O18" s="57"/>
      <c r="P18" s="57"/>
      <c r="Q18" s="57"/>
      <c r="R18" s="57"/>
      <c r="S18" s="57"/>
      <c r="T18" s="57"/>
    </row>
    <row r="19" spans="1:20" ht="12.75">
      <c r="A19" s="43">
        <v>13</v>
      </c>
      <c r="B19" s="20">
        <v>0.6</v>
      </c>
      <c r="C19" s="20">
        <v>2.1</v>
      </c>
      <c r="D19" s="20">
        <v>5.5</v>
      </c>
      <c r="E19" s="20" t="s">
        <v>26</v>
      </c>
      <c r="F19" s="20">
        <v>0.2</v>
      </c>
      <c r="G19" s="20" t="s">
        <v>26</v>
      </c>
      <c r="H19" s="20" t="s">
        <v>26</v>
      </c>
      <c r="I19" s="20">
        <v>0.3</v>
      </c>
      <c r="J19" s="20">
        <v>7.1</v>
      </c>
      <c r="K19" s="20" t="s">
        <v>26</v>
      </c>
      <c r="L19" s="20">
        <v>26.1</v>
      </c>
      <c r="M19" s="20">
        <v>5.4</v>
      </c>
      <c r="N19" s="35">
        <f t="shared" si="0"/>
        <v>47.3</v>
      </c>
      <c r="O19" s="57"/>
      <c r="P19" s="57"/>
      <c r="Q19" s="57"/>
      <c r="R19" s="57"/>
      <c r="S19" s="57"/>
      <c r="T19" s="57"/>
    </row>
    <row r="20" spans="1:20" ht="12.75">
      <c r="A20" s="44">
        <v>14</v>
      </c>
      <c r="B20" s="33" t="s">
        <v>26</v>
      </c>
      <c r="C20" s="33">
        <v>0</v>
      </c>
      <c r="D20" s="33">
        <v>7.3</v>
      </c>
      <c r="E20" s="33">
        <v>0</v>
      </c>
      <c r="F20" s="33" t="s">
        <v>26</v>
      </c>
      <c r="G20" s="33" t="s">
        <v>26</v>
      </c>
      <c r="H20" s="33">
        <v>14.6</v>
      </c>
      <c r="I20" s="33" t="s">
        <v>26</v>
      </c>
      <c r="J20" s="33">
        <v>25.2</v>
      </c>
      <c r="K20" s="33">
        <v>0.5</v>
      </c>
      <c r="L20" s="33">
        <v>1</v>
      </c>
      <c r="M20" s="33">
        <v>0.2</v>
      </c>
      <c r="N20" s="46">
        <f t="shared" si="0"/>
        <v>48.8</v>
      </c>
      <c r="O20" s="57"/>
      <c r="P20" s="57"/>
      <c r="Q20" s="57"/>
      <c r="R20" s="57"/>
      <c r="S20" s="57"/>
      <c r="T20" s="57"/>
    </row>
    <row r="21" spans="1:20" ht="12.75">
      <c r="A21" s="43">
        <v>15</v>
      </c>
      <c r="B21" s="20" t="s">
        <v>26</v>
      </c>
      <c r="C21" s="20">
        <v>0</v>
      </c>
      <c r="D21" s="20">
        <v>16.2</v>
      </c>
      <c r="E21" s="20" t="s">
        <v>26</v>
      </c>
      <c r="F21" s="20">
        <v>1.1</v>
      </c>
      <c r="G21" s="20" t="s">
        <v>26</v>
      </c>
      <c r="H21" s="20" t="s">
        <v>26</v>
      </c>
      <c r="I21" s="20">
        <v>8</v>
      </c>
      <c r="J21" s="20">
        <v>7.3</v>
      </c>
      <c r="K21" s="20">
        <v>5.7</v>
      </c>
      <c r="L21" s="20" t="s">
        <v>26</v>
      </c>
      <c r="M21" s="20" t="s">
        <v>26</v>
      </c>
      <c r="N21" s="35">
        <f t="shared" si="0"/>
        <v>38.300000000000004</v>
      </c>
      <c r="O21" s="57"/>
      <c r="P21" s="57"/>
      <c r="Q21" s="57"/>
      <c r="R21" s="57"/>
      <c r="S21" s="57"/>
      <c r="T21" s="57"/>
    </row>
    <row r="22" spans="1:20" ht="12.75">
      <c r="A22" s="44">
        <v>16</v>
      </c>
      <c r="B22" s="33">
        <v>7.3</v>
      </c>
      <c r="C22" s="33" t="s">
        <v>26</v>
      </c>
      <c r="D22" s="33">
        <v>0.1</v>
      </c>
      <c r="E22" s="33" t="s">
        <v>26</v>
      </c>
      <c r="F22" s="33" t="s">
        <v>26</v>
      </c>
      <c r="G22" s="33" t="s">
        <v>26</v>
      </c>
      <c r="H22" s="33">
        <v>0</v>
      </c>
      <c r="I22" s="33">
        <v>8.8</v>
      </c>
      <c r="J22" s="33">
        <v>6.8</v>
      </c>
      <c r="K22" s="33">
        <v>7</v>
      </c>
      <c r="L22" s="33">
        <v>0.1</v>
      </c>
      <c r="M22" s="33">
        <v>15</v>
      </c>
      <c r="N22" s="46">
        <f t="shared" si="0"/>
        <v>45.1</v>
      </c>
      <c r="O22" s="57"/>
      <c r="P22" s="57"/>
      <c r="Q22" s="57"/>
      <c r="R22" s="57"/>
      <c r="S22" s="57"/>
      <c r="T22" s="57"/>
    </row>
    <row r="23" spans="1:20" ht="12.75">
      <c r="A23" s="43">
        <v>17</v>
      </c>
      <c r="B23" s="20">
        <v>8.2</v>
      </c>
      <c r="C23" s="20">
        <v>0.8</v>
      </c>
      <c r="D23" s="20" t="s">
        <v>26</v>
      </c>
      <c r="E23" s="20" t="s">
        <v>26</v>
      </c>
      <c r="F23" s="20">
        <v>0.7</v>
      </c>
      <c r="G23" s="20" t="s">
        <v>26</v>
      </c>
      <c r="H23" s="20">
        <v>0.3</v>
      </c>
      <c r="I23" s="20">
        <v>14.4</v>
      </c>
      <c r="J23" s="20">
        <v>2.7</v>
      </c>
      <c r="K23" s="20" t="s">
        <v>26</v>
      </c>
      <c r="L23" s="20">
        <v>0.6</v>
      </c>
      <c r="M23" s="20">
        <v>1.5</v>
      </c>
      <c r="N23" s="35">
        <f t="shared" si="0"/>
        <v>29.2</v>
      </c>
      <c r="O23" s="57"/>
      <c r="P23" s="57"/>
      <c r="Q23" s="57"/>
      <c r="R23" s="57"/>
      <c r="S23" s="57"/>
      <c r="T23" s="57"/>
    </row>
    <row r="24" spans="1:20" ht="12.75">
      <c r="A24" s="44">
        <v>18</v>
      </c>
      <c r="B24" s="33">
        <v>5</v>
      </c>
      <c r="C24" s="33">
        <v>2.7</v>
      </c>
      <c r="D24" s="33" t="s">
        <v>26</v>
      </c>
      <c r="E24" s="33" t="s">
        <v>26</v>
      </c>
      <c r="F24" s="33">
        <v>0</v>
      </c>
      <c r="G24" s="33">
        <v>0.1</v>
      </c>
      <c r="H24" s="33" t="s">
        <v>26</v>
      </c>
      <c r="I24" s="33">
        <v>1.1</v>
      </c>
      <c r="J24" s="33">
        <v>0.1</v>
      </c>
      <c r="K24" s="33">
        <v>0.4</v>
      </c>
      <c r="L24" s="33">
        <v>0.9</v>
      </c>
      <c r="M24" s="33">
        <v>3.3</v>
      </c>
      <c r="N24" s="46">
        <f t="shared" si="0"/>
        <v>13.600000000000001</v>
      </c>
      <c r="O24" s="57"/>
      <c r="P24" s="57"/>
      <c r="Q24" s="57"/>
      <c r="R24" s="57"/>
      <c r="S24" s="57"/>
      <c r="T24" s="57"/>
    </row>
    <row r="25" spans="1:20" ht="12.75">
      <c r="A25" s="43">
        <v>19</v>
      </c>
      <c r="B25" s="20">
        <v>1</v>
      </c>
      <c r="C25" s="20" t="s">
        <v>26</v>
      </c>
      <c r="D25" s="20">
        <v>5.2</v>
      </c>
      <c r="E25" s="20" t="s">
        <v>26</v>
      </c>
      <c r="F25" s="20">
        <v>2</v>
      </c>
      <c r="G25" s="20">
        <v>5.7</v>
      </c>
      <c r="H25" s="20" t="s">
        <v>26</v>
      </c>
      <c r="I25" s="20" t="s">
        <v>26</v>
      </c>
      <c r="J25" s="20">
        <v>0</v>
      </c>
      <c r="K25" s="20">
        <v>6.5</v>
      </c>
      <c r="L25" s="20">
        <v>0.9</v>
      </c>
      <c r="M25" s="20">
        <v>10</v>
      </c>
      <c r="N25" s="35">
        <f t="shared" si="0"/>
        <v>31.299999999999997</v>
      </c>
      <c r="O25" s="57"/>
      <c r="P25" s="57"/>
      <c r="Q25" s="57"/>
      <c r="R25" s="57"/>
      <c r="S25" s="57"/>
      <c r="T25" s="57"/>
    </row>
    <row r="26" spans="1:20" ht="12.75">
      <c r="A26" s="44">
        <v>20</v>
      </c>
      <c r="B26" s="33">
        <v>0</v>
      </c>
      <c r="C26" s="33">
        <v>1.4</v>
      </c>
      <c r="D26" s="33">
        <v>8.8</v>
      </c>
      <c r="E26" s="33">
        <v>0</v>
      </c>
      <c r="F26" s="33">
        <v>0.2</v>
      </c>
      <c r="G26" s="33">
        <v>2.7</v>
      </c>
      <c r="H26" s="33" t="s">
        <v>26</v>
      </c>
      <c r="I26" s="33" t="s">
        <v>26</v>
      </c>
      <c r="J26" s="33" t="s">
        <v>26</v>
      </c>
      <c r="K26" s="33">
        <v>3.6</v>
      </c>
      <c r="L26" s="33" t="s">
        <v>26</v>
      </c>
      <c r="M26" s="33">
        <v>0.2</v>
      </c>
      <c r="N26" s="46">
        <f t="shared" si="0"/>
        <v>16.900000000000002</v>
      </c>
      <c r="O26" s="57"/>
      <c r="P26" s="57"/>
      <c r="Q26" s="57"/>
      <c r="R26" s="57"/>
      <c r="S26" s="57"/>
      <c r="T26" s="57"/>
    </row>
    <row r="27" spans="1:20" ht="12.75">
      <c r="A27" s="43">
        <v>21</v>
      </c>
      <c r="B27" s="20" t="s">
        <v>26</v>
      </c>
      <c r="C27" s="20">
        <v>0.1</v>
      </c>
      <c r="D27" s="20">
        <v>1.9</v>
      </c>
      <c r="E27" s="20">
        <v>0.6</v>
      </c>
      <c r="F27" s="20" t="s">
        <v>26</v>
      </c>
      <c r="G27" s="20" t="s">
        <v>26</v>
      </c>
      <c r="H27" s="20">
        <v>1</v>
      </c>
      <c r="I27" s="20" t="s">
        <v>26</v>
      </c>
      <c r="J27" s="20" t="s">
        <v>26</v>
      </c>
      <c r="K27" s="20">
        <v>0.3</v>
      </c>
      <c r="L27" s="20" t="s">
        <v>26</v>
      </c>
      <c r="M27" s="20">
        <v>0.6</v>
      </c>
      <c r="N27" s="35">
        <f t="shared" si="0"/>
        <v>4.5</v>
      </c>
      <c r="O27" s="57"/>
      <c r="P27" s="57"/>
      <c r="Q27" s="57"/>
      <c r="R27" s="57"/>
      <c r="S27" s="57"/>
      <c r="T27" s="57"/>
    </row>
    <row r="28" spans="1:20" ht="12.75">
      <c r="A28" s="44">
        <v>22</v>
      </c>
      <c r="B28" s="33" t="s">
        <v>26</v>
      </c>
      <c r="C28" s="33">
        <v>6.7</v>
      </c>
      <c r="D28" s="33" t="s">
        <v>26</v>
      </c>
      <c r="E28" s="33" t="s">
        <v>26</v>
      </c>
      <c r="F28" s="33" t="s">
        <v>26</v>
      </c>
      <c r="G28" s="33" t="s">
        <v>26</v>
      </c>
      <c r="H28" s="33">
        <v>11.1</v>
      </c>
      <c r="I28" s="33">
        <v>9.8</v>
      </c>
      <c r="J28" s="33" t="s">
        <v>26</v>
      </c>
      <c r="K28" s="33" t="s">
        <v>26</v>
      </c>
      <c r="L28" s="33">
        <v>2.8</v>
      </c>
      <c r="M28" s="33">
        <v>4.2</v>
      </c>
      <c r="N28" s="46">
        <f t="shared" si="0"/>
        <v>34.6</v>
      </c>
      <c r="O28" s="57"/>
      <c r="P28" s="57"/>
      <c r="Q28" s="57"/>
      <c r="R28" s="57"/>
      <c r="S28" s="57"/>
      <c r="T28" s="57"/>
    </row>
    <row r="29" spans="1:20" ht="12.75">
      <c r="A29" s="43">
        <v>23</v>
      </c>
      <c r="B29" s="20" t="s">
        <v>26</v>
      </c>
      <c r="C29" s="20">
        <v>8.9</v>
      </c>
      <c r="D29" s="20" t="s">
        <v>26</v>
      </c>
      <c r="E29" s="20" t="s">
        <v>26</v>
      </c>
      <c r="F29" s="20" t="s">
        <v>26</v>
      </c>
      <c r="G29" s="20" t="s">
        <v>26</v>
      </c>
      <c r="H29" s="20">
        <v>0.2</v>
      </c>
      <c r="I29" s="20">
        <v>2.2</v>
      </c>
      <c r="J29" s="20">
        <v>0.9</v>
      </c>
      <c r="K29" s="20">
        <v>2.4</v>
      </c>
      <c r="L29" s="20">
        <v>24.2</v>
      </c>
      <c r="M29" s="20">
        <v>8.3</v>
      </c>
      <c r="N29" s="35">
        <f t="shared" si="0"/>
        <v>47.099999999999994</v>
      </c>
      <c r="O29" s="57"/>
      <c r="P29" s="57"/>
      <c r="Q29" s="57"/>
      <c r="R29" s="57"/>
      <c r="S29" s="57"/>
      <c r="T29" s="57"/>
    </row>
    <row r="30" spans="1:20" ht="12.75">
      <c r="A30" s="44">
        <v>24</v>
      </c>
      <c r="B30" s="33">
        <v>5.6</v>
      </c>
      <c r="C30" s="33">
        <v>1</v>
      </c>
      <c r="D30" s="33" t="s">
        <v>26</v>
      </c>
      <c r="E30" s="33" t="s">
        <v>26</v>
      </c>
      <c r="F30" s="33">
        <v>3.3</v>
      </c>
      <c r="G30" s="33" t="s">
        <v>26</v>
      </c>
      <c r="H30" s="33">
        <v>0</v>
      </c>
      <c r="I30" s="33">
        <v>0</v>
      </c>
      <c r="J30" s="33">
        <v>14.3</v>
      </c>
      <c r="K30" s="33">
        <v>2.6</v>
      </c>
      <c r="L30" s="33">
        <v>0.8</v>
      </c>
      <c r="M30" s="33">
        <v>4.6</v>
      </c>
      <c r="N30" s="46">
        <f t="shared" si="0"/>
        <v>32.2</v>
      </c>
      <c r="O30" s="57"/>
      <c r="P30" s="57"/>
      <c r="Q30" s="57"/>
      <c r="R30" s="57"/>
      <c r="S30" s="57"/>
      <c r="T30" s="57"/>
    </row>
    <row r="31" spans="1:20" ht="12.75">
      <c r="A31" s="43">
        <v>25</v>
      </c>
      <c r="B31" s="20">
        <v>0.5</v>
      </c>
      <c r="C31" s="20">
        <v>1.9</v>
      </c>
      <c r="D31" s="20" t="s">
        <v>26</v>
      </c>
      <c r="E31" s="20">
        <v>3.6</v>
      </c>
      <c r="F31" s="20" t="s">
        <v>26</v>
      </c>
      <c r="G31" s="20" t="s">
        <v>26</v>
      </c>
      <c r="H31" s="20" t="s">
        <v>26</v>
      </c>
      <c r="I31" s="20">
        <v>9.4</v>
      </c>
      <c r="J31" s="20" t="s">
        <v>26</v>
      </c>
      <c r="K31" s="20">
        <v>0</v>
      </c>
      <c r="L31" s="20">
        <v>6.6</v>
      </c>
      <c r="M31" s="20">
        <v>2.2</v>
      </c>
      <c r="N31" s="35">
        <f t="shared" si="0"/>
        <v>24.2</v>
      </c>
      <c r="O31" s="57"/>
      <c r="P31" s="57"/>
      <c r="Q31" s="57"/>
      <c r="R31" s="57"/>
      <c r="S31" s="57"/>
      <c r="T31" s="57"/>
    </row>
    <row r="32" spans="1:20" ht="12.75">
      <c r="A32" s="44">
        <v>26</v>
      </c>
      <c r="B32" s="33" t="s">
        <v>26</v>
      </c>
      <c r="C32" s="33">
        <v>7.4</v>
      </c>
      <c r="D32" s="33">
        <v>17.5</v>
      </c>
      <c r="E32" s="33">
        <v>8.2</v>
      </c>
      <c r="F32" s="33">
        <v>12.8</v>
      </c>
      <c r="G32" s="33" t="s">
        <v>26</v>
      </c>
      <c r="H32" s="33">
        <v>0.2</v>
      </c>
      <c r="I32" s="33">
        <v>26.5</v>
      </c>
      <c r="J32" s="33">
        <v>2.6</v>
      </c>
      <c r="K32" s="33">
        <v>0</v>
      </c>
      <c r="L32" s="33">
        <v>0.1</v>
      </c>
      <c r="M32" s="33">
        <v>5.5</v>
      </c>
      <c r="N32" s="46">
        <f t="shared" si="0"/>
        <v>80.79999999999998</v>
      </c>
      <c r="O32" s="57"/>
      <c r="P32" s="57"/>
      <c r="Q32" s="57"/>
      <c r="R32" s="57"/>
      <c r="S32" s="57"/>
      <c r="T32" s="57"/>
    </row>
    <row r="33" spans="1:20" ht="12.75">
      <c r="A33" s="43">
        <v>27</v>
      </c>
      <c r="B33" s="20">
        <v>8.1</v>
      </c>
      <c r="C33" s="20">
        <v>0</v>
      </c>
      <c r="D33" s="20">
        <v>7.6</v>
      </c>
      <c r="E33" s="20">
        <v>0.2</v>
      </c>
      <c r="F33" s="20">
        <v>0.9</v>
      </c>
      <c r="G33" s="20" t="s">
        <v>26</v>
      </c>
      <c r="H33" s="20">
        <v>0.3</v>
      </c>
      <c r="I33" s="20">
        <v>6.5</v>
      </c>
      <c r="J33" s="20">
        <v>18.6</v>
      </c>
      <c r="K33" s="20">
        <v>0.5</v>
      </c>
      <c r="L33" s="20" t="s">
        <v>26</v>
      </c>
      <c r="M33" s="20">
        <v>0.4</v>
      </c>
      <c r="N33" s="35">
        <f t="shared" si="0"/>
        <v>43.1</v>
      </c>
      <c r="O33" s="57"/>
      <c r="P33" s="57"/>
      <c r="Q33" s="57"/>
      <c r="R33" s="57"/>
      <c r="S33" s="57"/>
      <c r="T33" s="57"/>
    </row>
    <row r="34" spans="1:20" ht="12.75">
      <c r="A34" s="44">
        <v>28</v>
      </c>
      <c r="B34" s="33">
        <v>7.1</v>
      </c>
      <c r="C34" s="33">
        <v>13.2</v>
      </c>
      <c r="D34" s="33">
        <v>11.8</v>
      </c>
      <c r="E34" s="33" t="s">
        <v>26</v>
      </c>
      <c r="F34" s="33">
        <v>0.5</v>
      </c>
      <c r="G34" s="33" t="s">
        <v>26</v>
      </c>
      <c r="H34" s="33">
        <v>3.9</v>
      </c>
      <c r="I34" s="33">
        <v>6.4</v>
      </c>
      <c r="J34" s="33">
        <v>1.6</v>
      </c>
      <c r="K34" s="33" t="s">
        <v>26</v>
      </c>
      <c r="L34" s="33">
        <v>0.1</v>
      </c>
      <c r="M34" s="33" t="s">
        <v>26</v>
      </c>
      <c r="N34" s="46">
        <f t="shared" si="0"/>
        <v>44.599999999999994</v>
      </c>
      <c r="O34" s="57"/>
      <c r="P34" s="57"/>
      <c r="Q34" s="57"/>
      <c r="R34" s="57"/>
      <c r="S34" s="57"/>
      <c r="T34" s="57"/>
    </row>
    <row r="35" spans="1:20" ht="12.75">
      <c r="A35" s="43">
        <v>29</v>
      </c>
      <c r="B35" s="20">
        <v>12.9</v>
      </c>
      <c r="C35" s="20"/>
      <c r="D35" s="20">
        <v>2.2</v>
      </c>
      <c r="E35" s="20">
        <v>0</v>
      </c>
      <c r="F35" s="20">
        <v>6.8</v>
      </c>
      <c r="G35" s="20">
        <v>0</v>
      </c>
      <c r="H35" s="20">
        <v>4.3</v>
      </c>
      <c r="I35" s="20">
        <v>20.5</v>
      </c>
      <c r="J35" s="20" t="s">
        <v>26</v>
      </c>
      <c r="K35" s="20" t="s">
        <v>26</v>
      </c>
      <c r="L35" s="20">
        <v>0.7</v>
      </c>
      <c r="M35" s="20" t="s">
        <v>26</v>
      </c>
      <c r="N35" s="35">
        <f t="shared" si="0"/>
        <v>47.400000000000006</v>
      </c>
      <c r="O35" s="57"/>
      <c r="P35" s="57"/>
      <c r="Q35" s="57"/>
      <c r="R35" s="57"/>
      <c r="S35" s="57"/>
      <c r="T35" s="57"/>
    </row>
    <row r="36" spans="1:20" ht="12.75">
      <c r="A36" s="44">
        <v>30</v>
      </c>
      <c r="B36" s="33">
        <v>4</v>
      </c>
      <c r="C36" s="33"/>
      <c r="D36" s="33">
        <v>4.1</v>
      </c>
      <c r="E36" s="33">
        <v>0</v>
      </c>
      <c r="F36" s="33">
        <v>14.7</v>
      </c>
      <c r="G36" s="33" t="s">
        <v>26</v>
      </c>
      <c r="H36" s="33">
        <v>0.1</v>
      </c>
      <c r="I36" s="33">
        <v>9.1</v>
      </c>
      <c r="J36" s="33">
        <v>1.2</v>
      </c>
      <c r="K36" s="33">
        <v>0</v>
      </c>
      <c r="L36" s="33">
        <v>0</v>
      </c>
      <c r="M36" s="33">
        <v>0.3</v>
      </c>
      <c r="N36" s="46">
        <f t="shared" si="0"/>
        <v>33.5</v>
      </c>
      <c r="O36" s="57"/>
      <c r="P36" s="57"/>
      <c r="Q36" s="57"/>
      <c r="R36" s="57"/>
      <c r="S36" s="57"/>
      <c r="T36" s="57"/>
    </row>
    <row r="37" spans="1:20" ht="12.75">
      <c r="A37" s="43">
        <v>31</v>
      </c>
      <c r="B37" s="20">
        <v>2.9</v>
      </c>
      <c r="C37" s="20"/>
      <c r="D37" s="20">
        <v>0</v>
      </c>
      <c r="E37" s="20"/>
      <c r="F37" s="20">
        <v>2</v>
      </c>
      <c r="G37" s="20"/>
      <c r="H37" s="20">
        <v>0</v>
      </c>
      <c r="I37" s="20">
        <v>1</v>
      </c>
      <c r="J37" s="20"/>
      <c r="K37" s="20">
        <v>2.4</v>
      </c>
      <c r="L37" s="20"/>
      <c r="M37" s="20">
        <v>0.5</v>
      </c>
      <c r="N37" s="35">
        <f t="shared" si="0"/>
        <v>8.8</v>
      </c>
      <c r="O37" s="57"/>
      <c r="P37" s="57"/>
      <c r="Q37" s="57"/>
      <c r="R37" s="57"/>
      <c r="S37" s="57"/>
      <c r="T37" s="57"/>
    </row>
    <row r="38" spans="1:20" ht="12.75">
      <c r="A38" s="49" t="s">
        <v>6</v>
      </c>
      <c r="B38" s="13">
        <f aca="true" t="shared" si="1" ref="B38:M38">SUM(B7:B37)</f>
        <v>81.9</v>
      </c>
      <c r="C38" s="13">
        <f t="shared" si="1"/>
        <v>77.60000000000001</v>
      </c>
      <c r="D38" s="13">
        <f t="shared" si="1"/>
        <v>101.19999999999999</v>
      </c>
      <c r="E38" s="13">
        <f t="shared" si="1"/>
        <v>19.3</v>
      </c>
      <c r="F38" s="13">
        <f t="shared" si="1"/>
        <v>76.39999999999999</v>
      </c>
      <c r="G38" s="13">
        <f t="shared" si="1"/>
        <v>45.6</v>
      </c>
      <c r="H38" s="13">
        <f t="shared" si="1"/>
        <v>47.699999999999996</v>
      </c>
      <c r="I38" s="13">
        <f t="shared" si="1"/>
        <v>181.3</v>
      </c>
      <c r="J38" s="13">
        <f t="shared" si="1"/>
        <v>115.3</v>
      </c>
      <c r="K38" s="13">
        <f t="shared" si="1"/>
        <v>34.2</v>
      </c>
      <c r="L38" s="13">
        <f t="shared" si="1"/>
        <v>180.1</v>
      </c>
      <c r="M38" s="40">
        <f t="shared" si="1"/>
        <v>140.20000000000002</v>
      </c>
      <c r="N38" s="36">
        <f t="shared" si="0"/>
        <v>1100.8</v>
      </c>
      <c r="O38" s="57"/>
      <c r="P38" s="57"/>
      <c r="Q38" s="57"/>
      <c r="R38" s="57"/>
      <c r="S38" s="57"/>
      <c r="T38" s="57"/>
    </row>
    <row r="39" spans="1:20" ht="12.75">
      <c r="A39" s="48" t="s">
        <v>7</v>
      </c>
      <c r="B39" s="11">
        <v>115.3</v>
      </c>
      <c r="C39" s="11">
        <v>73.8</v>
      </c>
      <c r="D39" s="11">
        <v>97.1</v>
      </c>
      <c r="E39" s="11">
        <v>82.1</v>
      </c>
      <c r="F39" s="11">
        <v>84.4</v>
      </c>
      <c r="G39" s="11">
        <v>93</v>
      </c>
      <c r="H39" s="11">
        <v>96.1</v>
      </c>
      <c r="I39" s="11">
        <v>86.2</v>
      </c>
      <c r="J39" s="11">
        <v>72.5</v>
      </c>
      <c r="K39" s="11">
        <v>74.9</v>
      </c>
      <c r="L39" s="11">
        <v>102.5</v>
      </c>
      <c r="M39" s="39">
        <v>120.1</v>
      </c>
      <c r="N39" s="37">
        <v>1098</v>
      </c>
      <c r="O39" s="57"/>
      <c r="P39" s="57"/>
      <c r="Q39" s="57"/>
      <c r="R39" s="57"/>
      <c r="S39" s="57"/>
      <c r="T39" s="57"/>
    </row>
    <row r="40" spans="1:20" ht="12.75">
      <c r="A40" s="48" t="s">
        <v>8</v>
      </c>
      <c r="B40" s="29">
        <f aca="true" t="shared" si="2" ref="B40:N40">B38*100/B39</f>
        <v>71.03209019947963</v>
      </c>
      <c r="C40" s="29">
        <f t="shared" si="2"/>
        <v>105.14905149051492</v>
      </c>
      <c r="D40" s="29">
        <f t="shared" si="2"/>
        <v>104.22245108135941</v>
      </c>
      <c r="E40" s="29">
        <f t="shared" si="2"/>
        <v>23.507917174177834</v>
      </c>
      <c r="F40" s="29">
        <f t="shared" si="2"/>
        <v>90.52132701421799</v>
      </c>
      <c r="G40" s="29">
        <f t="shared" si="2"/>
        <v>49.03225806451613</v>
      </c>
      <c r="H40" s="29">
        <f t="shared" si="2"/>
        <v>49.635796045785646</v>
      </c>
      <c r="I40" s="29">
        <f t="shared" si="2"/>
        <v>210.32482598607888</v>
      </c>
      <c r="J40" s="29">
        <f t="shared" si="2"/>
        <v>159.0344827586207</v>
      </c>
      <c r="K40" s="29">
        <f t="shared" si="2"/>
        <v>45.66088117489987</v>
      </c>
      <c r="L40" s="29">
        <f t="shared" si="2"/>
        <v>175.70731707317074</v>
      </c>
      <c r="M40" s="41">
        <f t="shared" si="2"/>
        <v>116.73605328892592</v>
      </c>
      <c r="N40" s="38">
        <f t="shared" si="2"/>
        <v>100.25500910746813</v>
      </c>
      <c r="O40" s="57"/>
      <c r="P40" s="57"/>
      <c r="Q40" s="57"/>
      <c r="R40" s="57"/>
      <c r="S40" s="57"/>
      <c r="T40" s="57"/>
    </row>
    <row r="41" spans="1:20" ht="12.75">
      <c r="A41" s="50" t="s">
        <v>9</v>
      </c>
      <c r="B41" s="11">
        <f aca="true" t="shared" si="3" ref="B41:M41">MAX(B7:B37)</f>
        <v>12.9</v>
      </c>
      <c r="C41" s="11">
        <f t="shared" si="3"/>
        <v>20.8</v>
      </c>
      <c r="D41" s="11">
        <f t="shared" si="3"/>
        <v>17.5</v>
      </c>
      <c r="E41" s="11">
        <f t="shared" si="3"/>
        <v>8.2</v>
      </c>
      <c r="F41" s="11">
        <f t="shared" si="3"/>
        <v>16.8</v>
      </c>
      <c r="G41" s="11">
        <f t="shared" si="3"/>
        <v>34</v>
      </c>
      <c r="H41" s="11">
        <f t="shared" si="3"/>
        <v>14.6</v>
      </c>
      <c r="I41" s="11">
        <f t="shared" si="3"/>
        <v>26.5</v>
      </c>
      <c r="J41" s="11">
        <f t="shared" si="3"/>
        <v>25.2</v>
      </c>
      <c r="K41" s="11">
        <f t="shared" si="3"/>
        <v>7</v>
      </c>
      <c r="L41" s="11">
        <f t="shared" si="3"/>
        <v>42.8</v>
      </c>
      <c r="M41" s="39">
        <f t="shared" si="3"/>
        <v>24.7</v>
      </c>
      <c r="N41" s="37">
        <f>MAX(B41:M41)</f>
        <v>42.8</v>
      </c>
      <c r="O41" s="57"/>
      <c r="P41" s="57"/>
      <c r="Q41" s="57"/>
      <c r="R41" s="57"/>
      <c r="S41" s="57"/>
      <c r="T41" s="57"/>
    </row>
    <row r="42" spans="1:20" ht="12.75">
      <c r="A42" s="48" t="s">
        <v>31</v>
      </c>
      <c r="B42" s="12">
        <f aca="true" t="shared" si="4" ref="B42:M42">COUNTIF(B$7:B$37,"&gt;=0,1")</f>
        <v>21</v>
      </c>
      <c r="C42" s="12">
        <f t="shared" si="4"/>
        <v>20</v>
      </c>
      <c r="D42" s="12">
        <f t="shared" si="4"/>
        <v>16</v>
      </c>
      <c r="E42" s="12">
        <f t="shared" si="4"/>
        <v>9</v>
      </c>
      <c r="F42" s="12">
        <f t="shared" si="4"/>
        <v>20</v>
      </c>
      <c r="G42" s="12">
        <f t="shared" si="4"/>
        <v>7</v>
      </c>
      <c r="H42" s="12">
        <f t="shared" si="4"/>
        <v>13</v>
      </c>
      <c r="I42" s="12">
        <f t="shared" si="4"/>
        <v>23</v>
      </c>
      <c r="J42" s="12">
        <f t="shared" si="4"/>
        <v>17</v>
      </c>
      <c r="K42" s="12">
        <f t="shared" si="4"/>
        <v>14</v>
      </c>
      <c r="L42" s="12">
        <f t="shared" si="4"/>
        <v>24</v>
      </c>
      <c r="M42" s="51">
        <f t="shared" si="4"/>
        <v>25</v>
      </c>
      <c r="N42" s="52">
        <f>SUM(B42:M42)</f>
        <v>209</v>
      </c>
      <c r="O42" s="57"/>
      <c r="P42" s="57"/>
      <c r="Q42" s="57"/>
      <c r="R42" s="57"/>
      <c r="S42" s="57"/>
      <c r="T42" s="57"/>
    </row>
    <row r="43" spans="1:20" ht="12.75">
      <c r="A43" s="48" t="s">
        <v>32</v>
      </c>
      <c r="B43" s="12">
        <f aca="true" t="shared" si="5" ref="B43:M43">COUNTIF(B$7:B$37,"&gt;=1,0")</f>
        <v>16</v>
      </c>
      <c r="C43" s="12">
        <f t="shared" si="5"/>
        <v>14</v>
      </c>
      <c r="D43" s="12">
        <f t="shared" si="5"/>
        <v>13</v>
      </c>
      <c r="E43" s="12">
        <f t="shared" si="5"/>
        <v>3</v>
      </c>
      <c r="F43" s="12">
        <f t="shared" si="5"/>
        <v>13</v>
      </c>
      <c r="G43" s="12">
        <f t="shared" si="5"/>
        <v>5</v>
      </c>
      <c r="H43" s="12">
        <f t="shared" si="5"/>
        <v>6</v>
      </c>
      <c r="I43" s="12">
        <f t="shared" si="5"/>
        <v>20</v>
      </c>
      <c r="J43" s="12">
        <f t="shared" si="5"/>
        <v>13</v>
      </c>
      <c r="K43" s="12">
        <f t="shared" si="5"/>
        <v>8</v>
      </c>
      <c r="L43" s="12">
        <f t="shared" si="5"/>
        <v>14</v>
      </c>
      <c r="M43" s="51">
        <f t="shared" si="5"/>
        <v>17</v>
      </c>
      <c r="N43" s="52">
        <f>SUM(B43:M43)</f>
        <v>142</v>
      </c>
      <c r="O43" s="57"/>
      <c r="P43" s="57"/>
      <c r="Q43" s="57"/>
      <c r="R43" s="57"/>
      <c r="S43" s="57"/>
      <c r="T43" s="57"/>
    </row>
    <row r="44" spans="1:20" ht="12.75">
      <c r="A44" s="48" t="s">
        <v>33</v>
      </c>
      <c r="B44" s="12">
        <f aca="true" t="shared" si="6" ref="B44:M44">COUNTIF(B$7:B$37,"&gt;=5,0")</f>
        <v>8</v>
      </c>
      <c r="C44" s="12">
        <f t="shared" si="6"/>
        <v>5</v>
      </c>
      <c r="D44" s="12">
        <f t="shared" si="6"/>
        <v>9</v>
      </c>
      <c r="E44" s="12">
        <f t="shared" si="6"/>
        <v>2</v>
      </c>
      <c r="F44" s="12">
        <f t="shared" si="6"/>
        <v>5</v>
      </c>
      <c r="G44" s="12">
        <f t="shared" si="6"/>
        <v>2</v>
      </c>
      <c r="H44" s="12">
        <f t="shared" si="6"/>
        <v>3</v>
      </c>
      <c r="I44" s="12">
        <f t="shared" si="6"/>
        <v>15</v>
      </c>
      <c r="J44" s="12">
        <f t="shared" si="6"/>
        <v>7</v>
      </c>
      <c r="K44" s="12">
        <f t="shared" si="6"/>
        <v>3</v>
      </c>
      <c r="L44" s="12">
        <f t="shared" si="6"/>
        <v>10</v>
      </c>
      <c r="M44" s="51">
        <f t="shared" si="6"/>
        <v>10</v>
      </c>
      <c r="N44" s="52">
        <f>SUM(B44:M44)</f>
        <v>79</v>
      </c>
      <c r="O44" s="57"/>
      <c r="P44" s="57"/>
      <c r="Q44" s="57"/>
      <c r="R44" s="57"/>
      <c r="S44" s="57"/>
      <c r="T44" s="57"/>
    </row>
    <row r="45" spans="1:20" ht="12.75">
      <c r="A45" s="48" t="s">
        <v>34</v>
      </c>
      <c r="B45" s="12">
        <f aca="true" t="shared" si="7" ref="B45:M45">COUNTIF(B$7:B$37,"&gt;=10,0")</f>
        <v>1</v>
      </c>
      <c r="C45" s="12">
        <f t="shared" si="7"/>
        <v>2</v>
      </c>
      <c r="D45" s="12">
        <f t="shared" si="7"/>
        <v>4</v>
      </c>
      <c r="E45" s="12">
        <f t="shared" si="7"/>
        <v>0</v>
      </c>
      <c r="F45" s="12">
        <f t="shared" si="7"/>
        <v>3</v>
      </c>
      <c r="G45" s="12">
        <f t="shared" si="7"/>
        <v>1</v>
      </c>
      <c r="H45" s="12">
        <f t="shared" si="7"/>
        <v>3</v>
      </c>
      <c r="I45" s="12">
        <f t="shared" si="7"/>
        <v>5</v>
      </c>
      <c r="J45" s="12">
        <f t="shared" si="7"/>
        <v>4</v>
      </c>
      <c r="K45" s="12">
        <f t="shared" si="7"/>
        <v>0</v>
      </c>
      <c r="L45" s="12">
        <f t="shared" si="7"/>
        <v>7</v>
      </c>
      <c r="M45" s="51">
        <f t="shared" si="7"/>
        <v>5</v>
      </c>
      <c r="N45" s="52">
        <f>SUM(B45:M45)</f>
        <v>35</v>
      </c>
      <c r="O45" s="57"/>
      <c r="P45" s="57"/>
      <c r="Q45" s="57"/>
      <c r="R45" s="57"/>
      <c r="S45" s="57"/>
      <c r="T45" s="57"/>
    </row>
    <row r="46" spans="1:20" ht="12.75">
      <c r="A46" s="48" t="s">
        <v>35</v>
      </c>
      <c r="B46" s="12">
        <f aca="true" t="shared" si="8" ref="B46:M46">COUNTIF(B$7:B$37,"&gt;=20,0")</f>
        <v>0</v>
      </c>
      <c r="C46" s="12">
        <f t="shared" si="8"/>
        <v>1</v>
      </c>
      <c r="D46" s="12">
        <f t="shared" si="8"/>
        <v>0</v>
      </c>
      <c r="E46" s="12">
        <f t="shared" si="8"/>
        <v>0</v>
      </c>
      <c r="F46" s="12">
        <f t="shared" si="8"/>
        <v>0</v>
      </c>
      <c r="G46" s="12">
        <f t="shared" si="8"/>
        <v>1</v>
      </c>
      <c r="H46" s="12">
        <f t="shared" si="8"/>
        <v>0</v>
      </c>
      <c r="I46" s="12">
        <f t="shared" si="8"/>
        <v>2</v>
      </c>
      <c r="J46" s="12">
        <f t="shared" si="8"/>
        <v>2</v>
      </c>
      <c r="K46" s="12">
        <f t="shared" si="8"/>
        <v>0</v>
      </c>
      <c r="L46" s="12">
        <f t="shared" si="8"/>
        <v>4</v>
      </c>
      <c r="M46" s="51">
        <f t="shared" si="8"/>
        <v>2</v>
      </c>
      <c r="N46" s="52">
        <f>SUM(B46:M46)</f>
        <v>12</v>
      </c>
      <c r="O46" s="57"/>
      <c r="P46" s="57"/>
      <c r="Q46" s="57"/>
      <c r="R46" s="57"/>
      <c r="S46" s="57"/>
      <c r="T46" s="57"/>
    </row>
    <row r="47" spans="1:20" ht="12.75">
      <c r="A47" s="67"/>
      <c r="B47" s="6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</row>
    <row r="48" spans="1:20" ht="12.75">
      <c r="A48" s="67"/>
      <c r="B48" s="6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</row>
    <row r="49" spans="1:20" ht="12.75">
      <c r="A49" s="67"/>
      <c r="B49" s="6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</row>
    <row r="50" spans="1:20" ht="12.75">
      <c r="A50" s="67"/>
      <c r="B50" s="6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</row>
    <row r="51" spans="1:20" ht="12.75">
      <c r="A51" s="67"/>
      <c r="B51" s="6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</row>
    <row r="52" spans="1:20" ht="12.75">
      <c r="A52" s="67"/>
      <c r="B52" s="6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20" ht="12.75">
      <c r="A53" s="67"/>
      <c r="B53" s="6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</row>
    <row r="54" spans="1:20" ht="12.75">
      <c r="A54" s="67"/>
      <c r="B54" s="6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</row>
    <row r="55" spans="1:20" ht="12.75">
      <c r="A55" s="67"/>
      <c r="B55" s="6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</row>
    <row r="56" spans="1:20" ht="12.75">
      <c r="A56" s="67"/>
      <c r="B56" s="6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</row>
    <row r="57" spans="1:20" ht="12.75">
      <c r="A57" s="67"/>
      <c r="B57" s="6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</row>
    <row r="58" spans="1:20" ht="12.75">
      <c r="A58" s="67"/>
      <c r="B58" s="6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</row>
    <row r="59" spans="1:20" ht="12.75">
      <c r="A59" s="67"/>
      <c r="B59" s="6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</row>
  </sheetData>
  <sheetProtection sheet="1" objects="1" scenarios="1"/>
  <mergeCells count="1">
    <mergeCell ref="C1:F1"/>
  </mergeCells>
  <conditionalFormatting sqref="N7:N37">
    <cfRule type="expression" priority="1" dxfId="205" stopIfTrue="1">
      <formula>N7=MAX(N$7:N$37)</formula>
    </cfRule>
  </conditionalFormatting>
  <conditionalFormatting sqref="B7:M7 B9:M9 B11:M11 B13:M13 B15:M15 B17:M17 B19:M19 B21:M21 B23:M23 B25:M25 B27:M27 B29:M29 B31:M31 B33:M33 B35:M35 B37:M37">
    <cfRule type="expression" priority="2" dxfId="19" stopIfTrue="1">
      <formula>B7=""</formula>
    </cfRule>
    <cfRule type="expression" priority="3" dxfId="16" stopIfTrue="1">
      <formula>B7&gt;=$O$3</formula>
    </cfRule>
  </conditionalFormatting>
  <conditionalFormatting sqref="B8:M8 B10:M10 B12:M12 B14:M14 B16:M16 B18:M18 B20:M20 B22:M22 B24:M24 B26:M26 B28:M28 B30:M30 B32:M32 B34:M34 B36:M36">
    <cfRule type="expression" priority="4" dxfId="17" stopIfTrue="1">
      <formula>B8=""</formula>
    </cfRule>
    <cfRule type="expression" priority="5" dxfId="16" stopIfTrue="1">
      <formula>B8&gt;=$O$3</formula>
    </cfRule>
  </conditionalFormatting>
  <printOptions horizontalCentered="1"/>
  <pageMargins left="0.5905511811023623" right="0.3937007874015748" top="0.3937007874015748" bottom="0" header="0.5118110236220472" footer="0.5118110236220472"/>
  <pageSetup horizontalDpi="300" verticalDpi="300" orientation="landscape" paperSize="9" scale="93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2"/>
  <dimension ref="A1:T59"/>
  <sheetViews>
    <sheetView showGridLines="0" showRowColHeader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" sqref="A5"/>
    </sheetView>
  </sheetViews>
  <sheetFormatPr defaultColWidth="12" defaultRowHeight="12.75"/>
  <cols>
    <col min="1" max="1" width="16.33203125" style="1" customWidth="1"/>
    <col min="2" max="2" width="9.83203125" style="1" customWidth="1"/>
    <col min="3" max="3" width="9.5" style="0" customWidth="1"/>
    <col min="4" max="4" width="9.16015625" style="0" customWidth="1"/>
    <col min="5" max="5" width="8.83203125" style="0" customWidth="1"/>
    <col min="6" max="6" width="9.5" style="0" customWidth="1"/>
    <col min="7" max="7" width="8.5" style="0" customWidth="1"/>
    <col min="8" max="8" width="9.16015625" style="0" customWidth="1"/>
    <col min="9" max="9" width="9" style="0" customWidth="1"/>
    <col min="10" max="10" width="10.66015625" style="0" customWidth="1"/>
    <col min="11" max="11" width="9.83203125" style="0" customWidth="1"/>
    <col min="12" max="12" width="10.83203125" style="0" customWidth="1"/>
    <col min="13" max="13" width="10.33203125" style="0" customWidth="1"/>
    <col min="14" max="14" width="9" style="0" customWidth="1"/>
    <col min="15" max="15" width="15.33203125" style="0" customWidth="1"/>
  </cols>
  <sheetData>
    <row r="1" spans="1:20" ht="16.5" thickTop="1">
      <c r="A1" s="58"/>
      <c r="B1" s="59"/>
      <c r="C1" s="77" t="s">
        <v>0</v>
      </c>
      <c r="D1" s="77"/>
      <c r="E1" s="77"/>
      <c r="F1" s="77"/>
      <c r="G1" s="60">
        <v>2009</v>
      </c>
      <c r="H1" s="61"/>
      <c r="I1" s="61" t="s">
        <v>1</v>
      </c>
      <c r="J1" s="62"/>
      <c r="K1" s="57"/>
      <c r="L1" s="57"/>
      <c r="M1" s="57"/>
      <c r="N1" s="57"/>
      <c r="O1" s="73">
        <v>0</v>
      </c>
      <c r="P1" s="57"/>
      <c r="Q1" s="57"/>
      <c r="R1" s="57"/>
      <c r="S1" s="57"/>
      <c r="T1" s="57"/>
    </row>
    <row r="2" spans="1:20" ht="16.5" thickBot="1">
      <c r="A2" s="58"/>
      <c r="B2" s="63"/>
      <c r="C2" s="64"/>
      <c r="D2" s="64" t="s">
        <v>2</v>
      </c>
      <c r="E2" s="64"/>
      <c r="F2" s="64"/>
      <c r="G2" s="64"/>
      <c r="H2" s="64"/>
      <c r="I2" s="64"/>
      <c r="J2" s="65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16.5" thickTop="1">
      <c r="A3" s="58"/>
      <c r="B3" s="66" t="s">
        <v>29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72">
        <f>(100-O1)/10</f>
        <v>10</v>
      </c>
      <c r="P3" s="57"/>
      <c r="Q3" s="57"/>
      <c r="R3" s="57"/>
      <c r="S3" s="57"/>
      <c r="T3" s="57"/>
    </row>
    <row r="4" spans="1:20" ht="12.75">
      <c r="A4" s="67"/>
      <c r="B4" s="68" t="s">
        <v>28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ht="12.75">
      <c r="A5" s="70" t="s">
        <v>3</v>
      </c>
      <c r="B5" s="71">
        <v>1</v>
      </c>
      <c r="C5" s="71">
        <v>32</v>
      </c>
      <c r="D5" s="71">
        <v>61</v>
      </c>
      <c r="E5" s="71">
        <v>92</v>
      </c>
      <c r="F5" s="71">
        <v>122</v>
      </c>
      <c r="G5" s="71">
        <v>153</v>
      </c>
      <c r="H5" s="71">
        <v>183</v>
      </c>
      <c r="I5" s="71">
        <v>214</v>
      </c>
      <c r="J5" s="71">
        <v>245</v>
      </c>
      <c r="K5" s="71">
        <v>275</v>
      </c>
      <c r="L5" s="71">
        <v>306</v>
      </c>
      <c r="M5" s="71">
        <v>336</v>
      </c>
      <c r="N5" s="70" t="s">
        <v>4</v>
      </c>
      <c r="O5" s="57"/>
      <c r="P5" s="57"/>
      <c r="Q5" s="57"/>
      <c r="R5" s="57"/>
      <c r="S5" s="57"/>
      <c r="T5" s="57"/>
    </row>
    <row r="6" spans="1:20" ht="6.75" customHeight="1">
      <c r="A6" s="69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7"/>
      <c r="O6" s="57"/>
      <c r="P6" s="57"/>
      <c r="Q6" s="57"/>
      <c r="R6" s="57"/>
      <c r="S6" s="57"/>
      <c r="T6" s="57"/>
    </row>
    <row r="7" spans="1:20" ht="12.75">
      <c r="A7" s="43">
        <v>1</v>
      </c>
      <c r="B7" s="20">
        <v>0.2</v>
      </c>
      <c r="C7" s="20">
        <v>0.1</v>
      </c>
      <c r="D7" s="20">
        <v>1.1</v>
      </c>
      <c r="E7" s="20" t="s">
        <v>26</v>
      </c>
      <c r="F7" s="20" t="s">
        <v>26</v>
      </c>
      <c r="G7" s="20" t="s">
        <v>26</v>
      </c>
      <c r="H7" s="20" t="s">
        <v>26</v>
      </c>
      <c r="I7" s="20">
        <v>0</v>
      </c>
      <c r="J7" s="20">
        <v>3.9</v>
      </c>
      <c r="K7" s="20">
        <v>4.3</v>
      </c>
      <c r="L7" s="20">
        <v>23.6</v>
      </c>
      <c r="M7" s="20" t="s">
        <v>26</v>
      </c>
      <c r="N7" s="35">
        <v>33.2</v>
      </c>
      <c r="O7" s="57"/>
      <c r="P7" s="57"/>
      <c r="Q7" s="57"/>
      <c r="R7" s="57"/>
      <c r="S7" s="57"/>
      <c r="T7" s="57"/>
    </row>
    <row r="8" spans="1:20" ht="12.75">
      <c r="A8" s="44">
        <v>2</v>
      </c>
      <c r="B8" s="33">
        <v>0.6</v>
      </c>
      <c r="C8" s="33" t="s">
        <v>26</v>
      </c>
      <c r="D8" s="33">
        <v>0.7</v>
      </c>
      <c r="E8" s="33" t="s">
        <v>26</v>
      </c>
      <c r="F8" s="33" t="s">
        <v>26</v>
      </c>
      <c r="G8" s="33" t="s">
        <v>26</v>
      </c>
      <c r="H8" s="33">
        <v>0.2</v>
      </c>
      <c r="I8" s="33">
        <v>1.7</v>
      </c>
      <c r="J8" s="33">
        <v>1.5</v>
      </c>
      <c r="K8" s="33">
        <v>4.7</v>
      </c>
      <c r="L8" s="33">
        <v>3.4</v>
      </c>
      <c r="M8" s="33">
        <v>0.3</v>
      </c>
      <c r="N8" s="46">
        <v>13.1</v>
      </c>
      <c r="O8" s="57"/>
      <c r="P8" s="57"/>
      <c r="Q8" s="57"/>
      <c r="R8" s="57"/>
      <c r="S8" s="57"/>
      <c r="T8" s="57"/>
    </row>
    <row r="9" spans="1:20" ht="12.75">
      <c r="A9" s="43">
        <v>3</v>
      </c>
      <c r="B9" s="20">
        <v>3</v>
      </c>
      <c r="C9" s="20" t="s">
        <v>26</v>
      </c>
      <c r="D9" s="20" t="s">
        <v>26</v>
      </c>
      <c r="E9" s="20" t="s">
        <v>26</v>
      </c>
      <c r="F9" s="20">
        <v>0.2</v>
      </c>
      <c r="G9" s="20">
        <v>0</v>
      </c>
      <c r="H9" s="20">
        <v>0</v>
      </c>
      <c r="I9" s="20" t="s">
        <v>26</v>
      </c>
      <c r="J9" s="20">
        <v>1.1</v>
      </c>
      <c r="K9" s="20">
        <v>2.1</v>
      </c>
      <c r="L9" s="20">
        <v>10.4</v>
      </c>
      <c r="M9" s="20">
        <v>0.5</v>
      </c>
      <c r="N9" s="35">
        <v>17.3</v>
      </c>
      <c r="O9" s="57"/>
      <c r="P9" s="57"/>
      <c r="Q9" s="57"/>
      <c r="R9" s="57"/>
      <c r="S9" s="57"/>
      <c r="T9" s="57"/>
    </row>
    <row r="10" spans="1:20" ht="12.75">
      <c r="A10" s="44">
        <v>4</v>
      </c>
      <c r="B10" s="33">
        <v>17</v>
      </c>
      <c r="C10" s="33">
        <v>0.1</v>
      </c>
      <c r="D10" s="33" t="s">
        <v>26</v>
      </c>
      <c r="E10" s="33" t="s">
        <v>26</v>
      </c>
      <c r="F10" s="33">
        <v>0.2</v>
      </c>
      <c r="G10" s="33">
        <v>0</v>
      </c>
      <c r="H10" s="33" t="s">
        <v>26</v>
      </c>
      <c r="I10" s="33" t="s">
        <v>26</v>
      </c>
      <c r="J10" s="33">
        <v>16.5</v>
      </c>
      <c r="K10" s="33">
        <v>0</v>
      </c>
      <c r="L10" s="33">
        <v>5.8</v>
      </c>
      <c r="M10" s="33" t="s">
        <v>26</v>
      </c>
      <c r="N10" s="46">
        <v>39.6</v>
      </c>
      <c r="O10" s="57"/>
      <c r="P10" s="57"/>
      <c r="Q10" s="57"/>
      <c r="R10" s="57"/>
      <c r="S10" s="57"/>
      <c r="T10" s="57"/>
    </row>
    <row r="11" spans="1:20" ht="12.75">
      <c r="A11" s="43">
        <v>5</v>
      </c>
      <c r="B11" s="20" t="s">
        <v>26</v>
      </c>
      <c r="C11" s="20" t="s">
        <v>26</v>
      </c>
      <c r="D11" s="20">
        <v>4.9</v>
      </c>
      <c r="E11" s="20" t="s">
        <v>26</v>
      </c>
      <c r="F11" s="20">
        <v>13.6</v>
      </c>
      <c r="G11" s="20">
        <v>0</v>
      </c>
      <c r="H11" s="20">
        <v>3</v>
      </c>
      <c r="I11" s="20" t="s">
        <v>26</v>
      </c>
      <c r="J11" s="20">
        <v>3.7</v>
      </c>
      <c r="K11" s="20">
        <v>11.8</v>
      </c>
      <c r="L11" s="20">
        <v>4.7</v>
      </c>
      <c r="M11" s="20">
        <v>8.9</v>
      </c>
      <c r="N11" s="35">
        <v>50.6</v>
      </c>
      <c r="O11" s="57"/>
      <c r="P11" s="57"/>
      <c r="Q11" s="57"/>
      <c r="R11" s="57"/>
      <c r="S11" s="57"/>
      <c r="T11" s="57"/>
    </row>
    <row r="12" spans="1:20" ht="12.75">
      <c r="A12" s="44">
        <v>6</v>
      </c>
      <c r="B12" s="33" t="s">
        <v>26</v>
      </c>
      <c r="C12" s="33">
        <v>0</v>
      </c>
      <c r="D12" s="33">
        <v>7</v>
      </c>
      <c r="E12" s="33" t="s">
        <v>26</v>
      </c>
      <c r="F12" s="33">
        <v>6.6</v>
      </c>
      <c r="G12" s="33">
        <v>13</v>
      </c>
      <c r="H12" s="33">
        <v>6.1</v>
      </c>
      <c r="I12" s="33" t="s">
        <v>26</v>
      </c>
      <c r="J12" s="33">
        <v>0</v>
      </c>
      <c r="K12" s="33">
        <v>13.1</v>
      </c>
      <c r="L12" s="33">
        <v>0.1</v>
      </c>
      <c r="M12" s="33">
        <v>5.4</v>
      </c>
      <c r="N12" s="46">
        <v>51.3</v>
      </c>
      <c r="O12" s="57"/>
      <c r="P12" s="57"/>
      <c r="Q12" s="57"/>
      <c r="R12" s="57"/>
      <c r="S12" s="57"/>
      <c r="T12" s="57"/>
    </row>
    <row r="13" spans="1:20" ht="12.75">
      <c r="A13" s="43">
        <v>7</v>
      </c>
      <c r="B13" s="20">
        <v>0.4</v>
      </c>
      <c r="C13" s="20">
        <v>4.5</v>
      </c>
      <c r="D13" s="20">
        <v>0.7</v>
      </c>
      <c r="E13" s="20">
        <v>0.7</v>
      </c>
      <c r="F13" s="20">
        <v>4.8</v>
      </c>
      <c r="G13" s="20">
        <v>0.9</v>
      </c>
      <c r="H13" s="20">
        <v>1.7</v>
      </c>
      <c r="I13" s="20" t="s">
        <v>26</v>
      </c>
      <c r="J13" s="20" t="s">
        <v>26</v>
      </c>
      <c r="K13" s="20">
        <v>10.8</v>
      </c>
      <c r="L13" s="20">
        <v>1.9</v>
      </c>
      <c r="M13" s="20">
        <v>1</v>
      </c>
      <c r="N13" s="35">
        <v>27.4</v>
      </c>
      <c r="O13" s="57"/>
      <c r="P13" s="57"/>
      <c r="Q13" s="57"/>
      <c r="R13" s="57"/>
      <c r="S13" s="57"/>
      <c r="T13" s="57"/>
    </row>
    <row r="14" spans="1:20" ht="12.75">
      <c r="A14" s="44">
        <v>8</v>
      </c>
      <c r="B14" s="33" t="s">
        <v>26</v>
      </c>
      <c r="C14" s="33">
        <v>4.2</v>
      </c>
      <c r="D14" s="33">
        <v>5.1</v>
      </c>
      <c r="E14" s="33">
        <v>2</v>
      </c>
      <c r="F14" s="33">
        <v>3</v>
      </c>
      <c r="G14" s="33">
        <v>4.2</v>
      </c>
      <c r="H14" s="33">
        <v>15</v>
      </c>
      <c r="I14" s="33">
        <v>0</v>
      </c>
      <c r="J14" s="33" t="s">
        <v>26</v>
      </c>
      <c r="K14" s="33">
        <v>0.9</v>
      </c>
      <c r="L14" s="33" t="s">
        <v>26</v>
      </c>
      <c r="M14" s="33">
        <v>0.9</v>
      </c>
      <c r="N14" s="46">
        <v>35.3</v>
      </c>
      <c r="O14" s="57"/>
      <c r="P14" s="57"/>
      <c r="Q14" s="57"/>
      <c r="R14" s="57"/>
      <c r="S14" s="57"/>
      <c r="T14" s="57"/>
    </row>
    <row r="15" spans="1:20" ht="12.75">
      <c r="A15" s="43">
        <v>9</v>
      </c>
      <c r="B15" s="20" t="s">
        <v>26</v>
      </c>
      <c r="C15" s="20">
        <v>9</v>
      </c>
      <c r="D15" s="20">
        <v>6.4</v>
      </c>
      <c r="E15" s="20" t="s">
        <v>26</v>
      </c>
      <c r="F15" s="20">
        <v>2.6</v>
      </c>
      <c r="G15" s="20">
        <v>1.4</v>
      </c>
      <c r="H15" s="20">
        <v>2.6</v>
      </c>
      <c r="I15" s="20">
        <v>0</v>
      </c>
      <c r="J15" s="20" t="s">
        <v>26</v>
      </c>
      <c r="K15" s="20">
        <v>10.4</v>
      </c>
      <c r="L15" s="20">
        <v>15.5</v>
      </c>
      <c r="M15" s="20">
        <v>5.3</v>
      </c>
      <c r="N15" s="35">
        <v>53.2</v>
      </c>
      <c r="O15" s="57"/>
      <c r="P15" s="57"/>
      <c r="Q15" s="57"/>
      <c r="R15" s="57"/>
      <c r="S15" s="57"/>
      <c r="T15" s="57"/>
    </row>
    <row r="16" spans="1:20" ht="12.75">
      <c r="A16" s="44">
        <v>10</v>
      </c>
      <c r="B16" s="33" t="s">
        <v>26</v>
      </c>
      <c r="C16" s="33">
        <v>19</v>
      </c>
      <c r="D16" s="33">
        <v>13</v>
      </c>
      <c r="E16" s="33" t="s">
        <v>26</v>
      </c>
      <c r="F16" s="33">
        <v>1</v>
      </c>
      <c r="G16" s="33">
        <v>5.5</v>
      </c>
      <c r="H16" s="33">
        <v>17.3</v>
      </c>
      <c r="I16" s="33">
        <v>0.3</v>
      </c>
      <c r="J16" s="33">
        <v>0</v>
      </c>
      <c r="K16" s="33">
        <v>16.1</v>
      </c>
      <c r="L16" s="33">
        <v>12.6</v>
      </c>
      <c r="M16" s="33">
        <v>22.6</v>
      </c>
      <c r="N16" s="46">
        <v>107.4</v>
      </c>
      <c r="O16" s="57"/>
      <c r="P16" s="57"/>
      <c r="Q16" s="57"/>
      <c r="R16" s="57"/>
      <c r="S16" s="57"/>
      <c r="T16" s="57"/>
    </row>
    <row r="17" spans="1:20" ht="12.75">
      <c r="A17" s="43">
        <v>11</v>
      </c>
      <c r="B17" s="20" t="s">
        <v>26</v>
      </c>
      <c r="C17" s="20">
        <v>2.7</v>
      </c>
      <c r="D17" s="20">
        <v>1.2</v>
      </c>
      <c r="E17" s="20" t="s">
        <v>26</v>
      </c>
      <c r="F17" s="20">
        <v>1.4</v>
      </c>
      <c r="G17" s="20">
        <v>8.6</v>
      </c>
      <c r="H17" s="20">
        <v>10.8</v>
      </c>
      <c r="I17" s="20">
        <v>0.9</v>
      </c>
      <c r="J17" s="20" t="s">
        <v>26</v>
      </c>
      <c r="K17" s="20">
        <v>14.1</v>
      </c>
      <c r="L17" s="20">
        <v>2.8</v>
      </c>
      <c r="M17" s="20">
        <v>0.7</v>
      </c>
      <c r="N17" s="35">
        <v>43.2</v>
      </c>
      <c r="O17" s="57"/>
      <c r="P17" s="57"/>
      <c r="Q17" s="57"/>
      <c r="R17" s="57"/>
      <c r="S17" s="57"/>
      <c r="T17" s="57"/>
    </row>
    <row r="18" spans="1:20" ht="12.75">
      <c r="A18" s="44">
        <v>12</v>
      </c>
      <c r="B18" s="33">
        <v>0</v>
      </c>
      <c r="C18" s="33">
        <v>0.6</v>
      </c>
      <c r="D18" s="33">
        <v>12</v>
      </c>
      <c r="E18" s="33" t="s">
        <v>26</v>
      </c>
      <c r="F18" s="33" t="s">
        <v>26</v>
      </c>
      <c r="G18" s="33">
        <v>0.5</v>
      </c>
      <c r="H18" s="33">
        <v>8.8</v>
      </c>
      <c r="I18" s="33">
        <v>6</v>
      </c>
      <c r="J18" s="33">
        <v>0.1</v>
      </c>
      <c r="K18" s="33">
        <v>0.8</v>
      </c>
      <c r="L18" s="33">
        <v>0.7</v>
      </c>
      <c r="M18" s="33">
        <v>1.4</v>
      </c>
      <c r="N18" s="46">
        <v>30.9</v>
      </c>
      <c r="O18" s="57"/>
      <c r="P18" s="57"/>
      <c r="Q18" s="57"/>
      <c r="R18" s="57"/>
      <c r="S18" s="57"/>
      <c r="T18" s="57"/>
    </row>
    <row r="19" spans="1:20" ht="12.75">
      <c r="A19" s="43">
        <v>13</v>
      </c>
      <c r="B19" s="20">
        <v>0.1</v>
      </c>
      <c r="C19" s="20">
        <v>5</v>
      </c>
      <c r="D19" s="20" t="s">
        <v>26</v>
      </c>
      <c r="E19" s="20" t="s">
        <v>26</v>
      </c>
      <c r="F19" s="20">
        <v>0</v>
      </c>
      <c r="G19" s="20" t="s">
        <v>26</v>
      </c>
      <c r="H19" s="20" t="s">
        <v>26</v>
      </c>
      <c r="I19" s="20">
        <v>0.4</v>
      </c>
      <c r="J19" s="20">
        <v>3.6</v>
      </c>
      <c r="K19" s="20">
        <v>1.3</v>
      </c>
      <c r="L19" s="20">
        <v>1.5</v>
      </c>
      <c r="M19" s="20" t="s">
        <v>26</v>
      </c>
      <c r="N19" s="35">
        <v>11.9</v>
      </c>
      <c r="O19" s="57"/>
      <c r="P19" s="57"/>
      <c r="Q19" s="57"/>
      <c r="R19" s="57"/>
      <c r="S19" s="57"/>
      <c r="T19" s="57"/>
    </row>
    <row r="20" spans="1:20" ht="12.75">
      <c r="A20" s="44">
        <v>14</v>
      </c>
      <c r="B20" s="33">
        <v>1.3</v>
      </c>
      <c r="C20" s="33" t="s">
        <v>26</v>
      </c>
      <c r="D20" s="33">
        <v>4.7</v>
      </c>
      <c r="E20" s="33" t="s">
        <v>26</v>
      </c>
      <c r="F20" s="33">
        <v>2.8</v>
      </c>
      <c r="G20" s="33">
        <v>0.5</v>
      </c>
      <c r="H20" s="33">
        <v>0.9</v>
      </c>
      <c r="I20" s="33" t="s">
        <v>26</v>
      </c>
      <c r="J20" s="33">
        <v>13.6</v>
      </c>
      <c r="K20" s="33" t="s">
        <v>26</v>
      </c>
      <c r="L20" s="33">
        <v>1.4</v>
      </c>
      <c r="M20" s="33" t="s">
        <v>26</v>
      </c>
      <c r="N20" s="46">
        <v>25.2</v>
      </c>
      <c r="O20" s="57"/>
      <c r="P20" s="57"/>
      <c r="Q20" s="57"/>
      <c r="R20" s="57"/>
      <c r="S20" s="57"/>
      <c r="T20" s="57"/>
    </row>
    <row r="21" spans="1:20" ht="12.75">
      <c r="A21" s="43">
        <v>15</v>
      </c>
      <c r="B21" s="20" t="s">
        <v>26</v>
      </c>
      <c r="C21" s="20">
        <v>5</v>
      </c>
      <c r="D21" s="20">
        <v>8.79999999999999</v>
      </c>
      <c r="E21" s="20">
        <v>0.2</v>
      </c>
      <c r="F21" s="20">
        <v>12.6</v>
      </c>
      <c r="G21" s="20">
        <v>12.8</v>
      </c>
      <c r="H21" s="20" t="s">
        <v>26</v>
      </c>
      <c r="I21" s="20" t="s">
        <v>26</v>
      </c>
      <c r="J21" s="20">
        <v>14.9</v>
      </c>
      <c r="K21" s="20">
        <v>2.4</v>
      </c>
      <c r="L21" s="20">
        <v>6</v>
      </c>
      <c r="M21" s="20" t="s">
        <v>26</v>
      </c>
      <c r="N21" s="35">
        <v>62.7</v>
      </c>
      <c r="O21" s="57"/>
      <c r="P21" s="57"/>
      <c r="Q21" s="57"/>
      <c r="R21" s="57"/>
      <c r="S21" s="57"/>
      <c r="T21" s="57"/>
    </row>
    <row r="22" spans="1:20" ht="12.75">
      <c r="A22" s="44">
        <v>16</v>
      </c>
      <c r="B22" s="33">
        <v>0</v>
      </c>
      <c r="C22" s="33">
        <v>10.8</v>
      </c>
      <c r="D22" s="33">
        <v>0</v>
      </c>
      <c r="E22" s="33">
        <v>0.4</v>
      </c>
      <c r="F22" s="33" t="s">
        <v>26</v>
      </c>
      <c r="G22" s="33">
        <v>2.2</v>
      </c>
      <c r="H22" s="33" t="s">
        <v>26</v>
      </c>
      <c r="I22" s="33" t="s">
        <v>26</v>
      </c>
      <c r="J22" s="33" t="s">
        <v>26</v>
      </c>
      <c r="K22" s="33">
        <v>9.199999999999994</v>
      </c>
      <c r="L22" s="33">
        <v>0.6</v>
      </c>
      <c r="M22" s="33" t="s">
        <v>26</v>
      </c>
      <c r="N22" s="46">
        <v>23.2</v>
      </c>
      <c r="O22" s="57"/>
      <c r="P22" s="57"/>
      <c r="Q22" s="57"/>
      <c r="R22" s="57"/>
      <c r="S22" s="57"/>
      <c r="T22" s="57"/>
    </row>
    <row r="23" spans="1:20" ht="12.75">
      <c r="A23" s="43">
        <v>17</v>
      </c>
      <c r="B23" s="20">
        <v>0.7</v>
      </c>
      <c r="C23" s="20">
        <v>0.7</v>
      </c>
      <c r="D23" s="20" t="s">
        <v>26</v>
      </c>
      <c r="E23" s="20">
        <v>6.1</v>
      </c>
      <c r="F23" s="20">
        <v>0</v>
      </c>
      <c r="G23" s="20">
        <v>0.1</v>
      </c>
      <c r="H23" s="20">
        <v>3.3</v>
      </c>
      <c r="I23" s="20">
        <v>0</v>
      </c>
      <c r="J23" s="20" t="s">
        <v>26</v>
      </c>
      <c r="K23" s="20">
        <v>0.9</v>
      </c>
      <c r="L23" s="20">
        <v>1.2</v>
      </c>
      <c r="M23" s="20">
        <v>0.4</v>
      </c>
      <c r="N23" s="35">
        <v>13.4</v>
      </c>
      <c r="O23" s="57"/>
      <c r="P23" s="57"/>
      <c r="Q23" s="57"/>
      <c r="R23" s="57"/>
      <c r="S23" s="57"/>
      <c r="T23" s="57"/>
    </row>
    <row r="24" spans="1:20" ht="12.75">
      <c r="A24" s="44">
        <v>18</v>
      </c>
      <c r="B24" s="33">
        <v>2.6</v>
      </c>
      <c r="C24" s="33" t="s">
        <v>26</v>
      </c>
      <c r="D24" s="33" t="s">
        <v>26</v>
      </c>
      <c r="E24" s="33">
        <v>0.7</v>
      </c>
      <c r="F24" s="33" t="s">
        <v>26</v>
      </c>
      <c r="G24" s="33">
        <v>0.6</v>
      </c>
      <c r="H24" s="33">
        <v>1.5</v>
      </c>
      <c r="I24" s="33" t="s">
        <v>26</v>
      </c>
      <c r="J24" s="33" t="s">
        <v>26</v>
      </c>
      <c r="K24" s="33" t="s">
        <v>26</v>
      </c>
      <c r="L24" s="33">
        <v>0.6</v>
      </c>
      <c r="M24" s="33">
        <v>2.2</v>
      </c>
      <c r="N24" s="46">
        <v>8.2</v>
      </c>
      <c r="O24" s="57"/>
      <c r="P24" s="57"/>
      <c r="Q24" s="57"/>
      <c r="R24" s="57"/>
      <c r="S24" s="57"/>
      <c r="T24" s="57"/>
    </row>
    <row r="25" spans="1:20" ht="12.75">
      <c r="A25" s="43">
        <v>19</v>
      </c>
      <c r="B25" s="20">
        <v>1.7</v>
      </c>
      <c r="C25" s="20">
        <v>2.9</v>
      </c>
      <c r="D25" s="20" t="s">
        <v>26</v>
      </c>
      <c r="E25" s="20" t="s">
        <v>26</v>
      </c>
      <c r="F25" s="20">
        <v>2.8</v>
      </c>
      <c r="G25" s="20">
        <v>1.8</v>
      </c>
      <c r="H25" s="20">
        <v>9.3</v>
      </c>
      <c r="I25" s="20" t="s">
        <v>26</v>
      </c>
      <c r="J25" s="20" t="s">
        <v>26</v>
      </c>
      <c r="K25" s="20" t="s">
        <v>26</v>
      </c>
      <c r="L25" s="20" t="s">
        <v>26</v>
      </c>
      <c r="M25" s="20">
        <v>0</v>
      </c>
      <c r="N25" s="35">
        <v>18.5</v>
      </c>
      <c r="O25" s="57"/>
      <c r="P25" s="57"/>
      <c r="Q25" s="57"/>
      <c r="R25" s="57"/>
      <c r="S25" s="57"/>
      <c r="T25" s="57"/>
    </row>
    <row r="26" spans="1:20" ht="12.75">
      <c r="A26" s="44">
        <v>20</v>
      </c>
      <c r="B26" s="33" t="s">
        <v>26</v>
      </c>
      <c r="C26" s="33">
        <v>1.7</v>
      </c>
      <c r="D26" s="33" t="s">
        <v>26</v>
      </c>
      <c r="E26" s="33" t="s">
        <v>26</v>
      </c>
      <c r="F26" s="33" t="s">
        <v>26</v>
      </c>
      <c r="G26" s="33">
        <v>3.7</v>
      </c>
      <c r="H26" s="33">
        <v>3.8</v>
      </c>
      <c r="I26" s="33">
        <v>3.5</v>
      </c>
      <c r="J26" s="33" t="s">
        <v>26</v>
      </c>
      <c r="K26" s="33" t="s">
        <v>26</v>
      </c>
      <c r="L26" s="33">
        <v>0.2</v>
      </c>
      <c r="M26" s="33">
        <v>4.4</v>
      </c>
      <c r="N26" s="46">
        <v>17.3</v>
      </c>
      <c r="O26" s="57"/>
      <c r="P26" s="57"/>
      <c r="Q26" s="57"/>
      <c r="R26" s="57"/>
      <c r="S26" s="57"/>
      <c r="T26" s="57"/>
    </row>
    <row r="27" spans="1:20" ht="12.75">
      <c r="A27" s="43">
        <v>21</v>
      </c>
      <c r="B27" s="20" t="s">
        <v>26</v>
      </c>
      <c r="C27" s="20">
        <v>5</v>
      </c>
      <c r="D27" s="20" t="s">
        <v>26</v>
      </c>
      <c r="E27" s="20" t="s">
        <v>26</v>
      </c>
      <c r="F27" s="20">
        <v>0.7</v>
      </c>
      <c r="G27" s="20">
        <v>3.3</v>
      </c>
      <c r="H27" s="20">
        <v>34.2</v>
      </c>
      <c r="I27" s="20">
        <v>0.9</v>
      </c>
      <c r="J27" s="20" t="s">
        <v>26</v>
      </c>
      <c r="K27" s="20">
        <v>0</v>
      </c>
      <c r="L27" s="20">
        <v>0.1</v>
      </c>
      <c r="M27" s="20">
        <v>1.5</v>
      </c>
      <c r="N27" s="35">
        <v>45.7</v>
      </c>
      <c r="O27" s="57"/>
      <c r="P27" s="57"/>
      <c r="Q27" s="57"/>
      <c r="R27" s="57"/>
      <c r="S27" s="57"/>
      <c r="T27" s="57"/>
    </row>
    <row r="28" spans="1:20" ht="12.75">
      <c r="A28" s="44">
        <v>22</v>
      </c>
      <c r="B28" s="33">
        <v>0.7</v>
      </c>
      <c r="C28" s="33">
        <v>11.3</v>
      </c>
      <c r="D28" s="33">
        <v>2.5</v>
      </c>
      <c r="E28" s="33">
        <v>0</v>
      </c>
      <c r="F28" s="33">
        <v>1.4</v>
      </c>
      <c r="G28" s="33">
        <v>0</v>
      </c>
      <c r="H28" s="33">
        <v>0.6</v>
      </c>
      <c r="I28" s="33" t="s">
        <v>26</v>
      </c>
      <c r="J28" s="33" t="s">
        <v>26</v>
      </c>
      <c r="K28" s="33">
        <v>0.1</v>
      </c>
      <c r="L28" s="33">
        <v>1.5</v>
      </c>
      <c r="M28" s="33">
        <v>2.4</v>
      </c>
      <c r="N28" s="46">
        <v>20.5</v>
      </c>
      <c r="O28" s="57"/>
      <c r="P28" s="57"/>
      <c r="Q28" s="57"/>
      <c r="R28" s="57"/>
      <c r="S28" s="57"/>
      <c r="T28" s="57"/>
    </row>
    <row r="29" spans="1:20" ht="12.75">
      <c r="A29" s="43">
        <v>23</v>
      </c>
      <c r="B29" s="20">
        <v>18.5</v>
      </c>
      <c r="C29" s="20">
        <v>3</v>
      </c>
      <c r="D29" s="20">
        <v>21.2</v>
      </c>
      <c r="E29" s="20" t="s">
        <v>26</v>
      </c>
      <c r="F29" s="20">
        <v>0.9</v>
      </c>
      <c r="G29" s="20" t="s">
        <v>26</v>
      </c>
      <c r="H29" s="20">
        <v>9.4</v>
      </c>
      <c r="I29" s="20" t="s">
        <v>26</v>
      </c>
      <c r="J29" s="20">
        <v>0</v>
      </c>
      <c r="K29" s="20">
        <v>0</v>
      </c>
      <c r="L29" s="20">
        <v>25.8</v>
      </c>
      <c r="M29" s="20" t="s">
        <v>26</v>
      </c>
      <c r="N29" s="35">
        <v>78.8</v>
      </c>
      <c r="O29" s="57"/>
      <c r="P29" s="57"/>
      <c r="Q29" s="57"/>
      <c r="R29" s="57"/>
      <c r="S29" s="57"/>
      <c r="T29" s="57"/>
    </row>
    <row r="30" spans="1:20" ht="12.75">
      <c r="A30" s="44">
        <v>24</v>
      </c>
      <c r="B30" s="33">
        <v>0.6</v>
      </c>
      <c r="C30" s="33" t="s">
        <v>26</v>
      </c>
      <c r="D30" s="33">
        <v>2.2</v>
      </c>
      <c r="E30" s="33" t="s">
        <v>26</v>
      </c>
      <c r="F30" s="33" t="s">
        <v>26</v>
      </c>
      <c r="G30" s="33" t="s">
        <v>26</v>
      </c>
      <c r="H30" s="33">
        <v>2.8</v>
      </c>
      <c r="I30" s="33">
        <v>2.6</v>
      </c>
      <c r="J30" s="33">
        <v>0.2</v>
      </c>
      <c r="K30" s="33">
        <v>1.8</v>
      </c>
      <c r="L30" s="33">
        <v>5</v>
      </c>
      <c r="M30" s="33">
        <v>9.9</v>
      </c>
      <c r="N30" s="46">
        <v>25.1</v>
      </c>
      <c r="O30" s="57"/>
      <c r="P30" s="57"/>
      <c r="Q30" s="57"/>
      <c r="R30" s="57"/>
      <c r="S30" s="57"/>
      <c r="T30" s="57"/>
    </row>
    <row r="31" spans="1:20" ht="12.75">
      <c r="A31" s="43">
        <v>25</v>
      </c>
      <c r="B31" s="20" t="s">
        <v>26</v>
      </c>
      <c r="C31" s="20">
        <v>4.4</v>
      </c>
      <c r="D31" s="20">
        <v>7.9</v>
      </c>
      <c r="E31" s="20" t="s">
        <v>26</v>
      </c>
      <c r="F31" s="20">
        <v>0.2</v>
      </c>
      <c r="G31" s="20">
        <v>0.2</v>
      </c>
      <c r="H31" s="20">
        <v>14.8</v>
      </c>
      <c r="I31" s="20">
        <v>10.2</v>
      </c>
      <c r="J31" s="20" t="s">
        <v>26</v>
      </c>
      <c r="K31" s="20" t="s">
        <v>26</v>
      </c>
      <c r="L31" s="20">
        <v>1.2</v>
      </c>
      <c r="M31" s="20">
        <v>7.7</v>
      </c>
      <c r="N31" s="35">
        <v>46.6</v>
      </c>
      <c r="O31" s="57"/>
      <c r="P31" s="57"/>
      <c r="Q31" s="57"/>
      <c r="R31" s="57"/>
      <c r="S31" s="57"/>
      <c r="T31" s="57"/>
    </row>
    <row r="32" spans="1:20" ht="12.75">
      <c r="A32" s="44">
        <v>26</v>
      </c>
      <c r="B32" s="33" t="s">
        <v>26</v>
      </c>
      <c r="C32" s="33">
        <v>16.3</v>
      </c>
      <c r="D32" s="33">
        <v>10.3</v>
      </c>
      <c r="E32" s="33" t="s">
        <v>26</v>
      </c>
      <c r="F32" s="33">
        <v>0</v>
      </c>
      <c r="G32" s="33">
        <v>2.4</v>
      </c>
      <c r="H32" s="33" t="s">
        <v>26</v>
      </c>
      <c r="I32" s="33" t="s">
        <v>26</v>
      </c>
      <c r="J32" s="33" t="s">
        <v>26</v>
      </c>
      <c r="K32" s="33">
        <v>8.7</v>
      </c>
      <c r="L32" s="33">
        <v>2.7</v>
      </c>
      <c r="M32" s="33" t="s">
        <v>26</v>
      </c>
      <c r="N32" s="46">
        <v>40.4</v>
      </c>
      <c r="O32" s="57"/>
      <c r="P32" s="57"/>
      <c r="Q32" s="57"/>
      <c r="R32" s="57"/>
      <c r="S32" s="57"/>
      <c r="T32" s="57"/>
    </row>
    <row r="33" spans="1:20" ht="12.75">
      <c r="A33" s="43">
        <v>27</v>
      </c>
      <c r="B33" s="20" t="s">
        <v>26</v>
      </c>
      <c r="C33" s="20">
        <v>13.2</v>
      </c>
      <c r="D33" s="20">
        <v>2.3</v>
      </c>
      <c r="E33" s="20">
        <v>9.4</v>
      </c>
      <c r="F33" s="20">
        <v>0.3</v>
      </c>
      <c r="G33" s="20">
        <v>0</v>
      </c>
      <c r="H33" s="20">
        <v>0.3</v>
      </c>
      <c r="I33" s="20">
        <v>0</v>
      </c>
      <c r="J33" s="20" t="s">
        <v>26</v>
      </c>
      <c r="K33" s="20">
        <v>0.5</v>
      </c>
      <c r="L33" s="20">
        <v>6</v>
      </c>
      <c r="M33" s="20">
        <v>3.8</v>
      </c>
      <c r="N33" s="35">
        <v>35.8</v>
      </c>
      <c r="O33" s="57"/>
      <c r="P33" s="57"/>
      <c r="Q33" s="57"/>
      <c r="R33" s="57"/>
      <c r="S33" s="57"/>
      <c r="T33" s="57"/>
    </row>
    <row r="34" spans="1:20" ht="12.75">
      <c r="A34" s="44">
        <v>28</v>
      </c>
      <c r="B34" s="33" t="s">
        <v>26</v>
      </c>
      <c r="C34" s="33">
        <v>1.1</v>
      </c>
      <c r="D34" s="33">
        <v>2.5</v>
      </c>
      <c r="E34" s="33">
        <v>0.1</v>
      </c>
      <c r="F34" s="33">
        <v>3.5</v>
      </c>
      <c r="G34" s="33">
        <v>0</v>
      </c>
      <c r="H34" s="33" t="s">
        <v>26</v>
      </c>
      <c r="I34" s="33">
        <v>0</v>
      </c>
      <c r="J34" s="33">
        <v>2.1</v>
      </c>
      <c r="K34" s="33" t="s">
        <v>26</v>
      </c>
      <c r="L34" s="33">
        <v>4.5</v>
      </c>
      <c r="M34" s="33">
        <v>0.6</v>
      </c>
      <c r="N34" s="46">
        <v>14.4</v>
      </c>
      <c r="O34" s="57"/>
      <c r="P34" s="57"/>
      <c r="Q34" s="57"/>
      <c r="R34" s="57"/>
      <c r="S34" s="57"/>
      <c r="T34" s="57"/>
    </row>
    <row r="35" spans="1:20" ht="12.75">
      <c r="A35" s="43">
        <v>29</v>
      </c>
      <c r="B35" s="20" t="s">
        <v>26</v>
      </c>
      <c r="C35" s="20"/>
      <c r="D35" s="20">
        <v>2.7</v>
      </c>
      <c r="E35" s="20">
        <v>8</v>
      </c>
      <c r="F35" s="20" t="s">
        <v>26</v>
      </c>
      <c r="G35" s="20" t="s">
        <v>26</v>
      </c>
      <c r="H35" s="20">
        <v>2.6</v>
      </c>
      <c r="I35" s="20">
        <v>2.2</v>
      </c>
      <c r="J35" s="20">
        <v>10.1</v>
      </c>
      <c r="K35" s="20">
        <v>0</v>
      </c>
      <c r="L35" s="20">
        <v>0</v>
      </c>
      <c r="M35" s="20">
        <v>14.5</v>
      </c>
      <c r="N35" s="35">
        <v>40.1</v>
      </c>
      <c r="O35" s="57"/>
      <c r="P35" s="57"/>
      <c r="Q35" s="57"/>
      <c r="R35" s="57"/>
      <c r="S35" s="57"/>
      <c r="T35" s="57"/>
    </row>
    <row r="36" spans="1:20" ht="12.75">
      <c r="A36" s="44">
        <v>30</v>
      </c>
      <c r="B36" s="33" t="s">
        <v>26</v>
      </c>
      <c r="C36" s="33"/>
      <c r="D36" s="33" t="s">
        <v>26</v>
      </c>
      <c r="E36" s="33">
        <v>13.1</v>
      </c>
      <c r="F36" s="33" t="s">
        <v>26</v>
      </c>
      <c r="G36" s="33" t="s">
        <v>26</v>
      </c>
      <c r="H36" s="33">
        <v>1.2</v>
      </c>
      <c r="I36" s="33">
        <v>0</v>
      </c>
      <c r="J36" s="33">
        <v>1.5</v>
      </c>
      <c r="K36" s="33" t="s">
        <v>26</v>
      </c>
      <c r="L36" s="33" t="s">
        <v>26</v>
      </c>
      <c r="M36" s="33">
        <v>10.3</v>
      </c>
      <c r="N36" s="46">
        <v>26.1</v>
      </c>
      <c r="O36" s="57"/>
      <c r="P36" s="57"/>
      <c r="Q36" s="57"/>
      <c r="R36" s="57"/>
      <c r="S36" s="57"/>
      <c r="T36" s="57"/>
    </row>
    <row r="37" spans="1:20" ht="12.75">
      <c r="A37" s="43">
        <v>31</v>
      </c>
      <c r="B37" s="20">
        <v>0.4</v>
      </c>
      <c r="C37" s="20"/>
      <c r="D37" s="20" t="s">
        <v>26</v>
      </c>
      <c r="E37" s="20"/>
      <c r="F37" s="20">
        <v>0.9</v>
      </c>
      <c r="G37" s="20"/>
      <c r="H37" s="20" t="s">
        <v>26</v>
      </c>
      <c r="I37" s="20" t="s">
        <v>26</v>
      </c>
      <c r="J37" s="20"/>
      <c r="K37" s="20" t="s">
        <v>26</v>
      </c>
      <c r="L37" s="20"/>
      <c r="M37" s="20">
        <v>9.6</v>
      </c>
      <c r="N37" s="35">
        <v>10.9</v>
      </c>
      <c r="O37" s="57"/>
      <c r="P37" s="57"/>
      <c r="Q37" s="57"/>
      <c r="R37" s="57"/>
      <c r="S37" s="57"/>
      <c r="T37" s="57"/>
    </row>
    <row r="38" spans="1:20" ht="12.75">
      <c r="A38" s="49" t="s">
        <v>6</v>
      </c>
      <c r="B38" s="13">
        <f aca="true" t="shared" si="0" ref="B38:M38">SUM(B7:B37)</f>
        <v>47.8</v>
      </c>
      <c r="C38" s="13">
        <f t="shared" si="0"/>
        <v>120.60000000000001</v>
      </c>
      <c r="D38" s="13">
        <f t="shared" si="0"/>
        <v>117.2</v>
      </c>
      <c r="E38" s="13">
        <f t="shared" si="0"/>
        <v>40.7</v>
      </c>
      <c r="F38" s="13">
        <f t="shared" si="0"/>
        <v>59.49999999999999</v>
      </c>
      <c r="G38" s="13">
        <f t="shared" si="0"/>
        <v>61.70000000000001</v>
      </c>
      <c r="H38" s="13">
        <f t="shared" si="0"/>
        <v>150.20000000000002</v>
      </c>
      <c r="I38" s="13">
        <f t="shared" si="0"/>
        <v>28.7</v>
      </c>
      <c r="J38" s="13">
        <f t="shared" si="0"/>
        <v>72.8</v>
      </c>
      <c r="K38" s="13">
        <f t="shared" si="0"/>
        <v>113.99999999999997</v>
      </c>
      <c r="L38" s="13">
        <f t="shared" si="0"/>
        <v>139.79999999999998</v>
      </c>
      <c r="M38" s="40">
        <f t="shared" si="0"/>
        <v>114.3</v>
      </c>
      <c r="N38" s="36">
        <f>SUM(B38:M38)</f>
        <v>1067.3</v>
      </c>
      <c r="O38" s="57"/>
      <c r="P38" s="57"/>
      <c r="Q38" s="57"/>
      <c r="R38" s="57"/>
      <c r="S38" s="57"/>
      <c r="T38" s="57"/>
    </row>
    <row r="39" spans="1:20" ht="12.75">
      <c r="A39" s="48" t="s">
        <v>7</v>
      </c>
      <c r="B39" s="11">
        <v>115.3</v>
      </c>
      <c r="C39" s="11">
        <v>73.8</v>
      </c>
      <c r="D39" s="11">
        <v>97.1</v>
      </c>
      <c r="E39" s="11">
        <v>82.1</v>
      </c>
      <c r="F39" s="11">
        <v>84.4</v>
      </c>
      <c r="G39" s="11">
        <v>93</v>
      </c>
      <c r="H39" s="11">
        <v>96.1</v>
      </c>
      <c r="I39" s="11">
        <v>86.2</v>
      </c>
      <c r="J39" s="11">
        <v>72.5</v>
      </c>
      <c r="K39" s="11">
        <v>74.9</v>
      </c>
      <c r="L39" s="11">
        <v>102.5</v>
      </c>
      <c r="M39" s="39">
        <v>120.1</v>
      </c>
      <c r="N39" s="37">
        <v>1098</v>
      </c>
      <c r="O39" s="57"/>
      <c r="P39" s="57"/>
      <c r="Q39" s="57"/>
      <c r="R39" s="57"/>
      <c r="S39" s="57"/>
      <c r="T39" s="57"/>
    </row>
    <row r="40" spans="1:20" ht="12.75">
      <c r="A40" s="48" t="s">
        <v>8</v>
      </c>
      <c r="B40" s="29">
        <f aca="true" t="shared" si="1" ref="B40:N40">B38*100/B39</f>
        <v>41.4570685169124</v>
      </c>
      <c r="C40" s="29">
        <f t="shared" si="1"/>
        <v>163.41463414634146</v>
      </c>
      <c r="D40" s="29">
        <f t="shared" si="1"/>
        <v>120.70030895983523</v>
      </c>
      <c r="E40" s="29">
        <f t="shared" si="1"/>
        <v>49.57369062119368</v>
      </c>
      <c r="F40" s="29">
        <f t="shared" si="1"/>
        <v>70.49763033175354</v>
      </c>
      <c r="G40" s="29">
        <f t="shared" si="1"/>
        <v>66.34408602150539</v>
      </c>
      <c r="H40" s="29">
        <f t="shared" si="1"/>
        <v>156.29552549427683</v>
      </c>
      <c r="I40" s="29">
        <f t="shared" si="1"/>
        <v>33.29466357308585</v>
      </c>
      <c r="J40" s="29">
        <f t="shared" si="1"/>
        <v>100.41379310344827</v>
      </c>
      <c r="K40" s="29">
        <f t="shared" si="1"/>
        <v>152.20293724966615</v>
      </c>
      <c r="L40" s="29">
        <f t="shared" si="1"/>
        <v>136.390243902439</v>
      </c>
      <c r="M40" s="41">
        <f t="shared" si="1"/>
        <v>95.1706910907577</v>
      </c>
      <c r="N40" s="38">
        <f t="shared" si="1"/>
        <v>97.2040072859745</v>
      </c>
      <c r="O40" s="57"/>
      <c r="P40" s="57"/>
      <c r="Q40" s="57"/>
      <c r="R40" s="57"/>
      <c r="S40" s="57"/>
      <c r="T40" s="57"/>
    </row>
    <row r="41" spans="1:20" ht="12.75">
      <c r="A41" s="50" t="s">
        <v>9</v>
      </c>
      <c r="B41" s="11">
        <f aca="true" t="shared" si="2" ref="B41:M41">MAX(B7:B37)</f>
        <v>18.5</v>
      </c>
      <c r="C41" s="11">
        <f t="shared" si="2"/>
        <v>19</v>
      </c>
      <c r="D41" s="11">
        <f t="shared" si="2"/>
        <v>21.2</v>
      </c>
      <c r="E41" s="11">
        <f t="shared" si="2"/>
        <v>13.1</v>
      </c>
      <c r="F41" s="11">
        <f t="shared" si="2"/>
        <v>13.6</v>
      </c>
      <c r="G41" s="11">
        <f t="shared" si="2"/>
        <v>13</v>
      </c>
      <c r="H41" s="11">
        <f t="shared" si="2"/>
        <v>34.2</v>
      </c>
      <c r="I41" s="11">
        <f t="shared" si="2"/>
        <v>10.2</v>
      </c>
      <c r="J41" s="11">
        <f t="shared" si="2"/>
        <v>16.5</v>
      </c>
      <c r="K41" s="11">
        <f t="shared" si="2"/>
        <v>16.1</v>
      </c>
      <c r="L41" s="11">
        <f t="shared" si="2"/>
        <v>25.8</v>
      </c>
      <c r="M41" s="39">
        <f t="shared" si="2"/>
        <v>22.6</v>
      </c>
      <c r="N41" s="37">
        <f>MAX(B41:M41)</f>
        <v>34.2</v>
      </c>
      <c r="O41" s="57"/>
      <c r="P41" s="57"/>
      <c r="Q41" s="57"/>
      <c r="R41" s="57"/>
      <c r="S41" s="57"/>
      <c r="T41" s="57"/>
    </row>
    <row r="42" spans="1:20" ht="12.75">
      <c r="A42" s="48" t="s">
        <v>31</v>
      </c>
      <c r="B42" s="12">
        <f aca="true" t="shared" si="3" ref="B42:M42">COUNTIF(B$7:B$37,"&gt;=0,1")</f>
        <v>14</v>
      </c>
      <c r="C42" s="12">
        <f t="shared" si="3"/>
        <v>21</v>
      </c>
      <c r="D42" s="12">
        <f t="shared" si="3"/>
        <v>20</v>
      </c>
      <c r="E42" s="12">
        <f t="shared" si="3"/>
        <v>10</v>
      </c>
      <c r="F42" s="12">
        <f t="shared" si="3"/>
        <v>19</v>
      </c>
      <c r="G42" s="12">
        <f t="shared" si="3"/>
        <v>17</v>
      </c>
      <c r="H42" s="12">
        <f t="shared" si="3"/>
        <v>22</v>
      </c>
      <c r="I42" s="12">
        <f t="shared" si="3"/>
        <v>10</v>
      </c>
      <c r="J42" s="12">
        <f t="shared" si="3"/>
        <v>13</v>
      </c>
      <c r="K42" s="12">
        <f t="shared" si="3"/>
        <v>19</v>
      </c>
      <c r="L42" s="12">
        <f t="shared" si="3"/>
        <v>26</v>
      </c>
      <c r="M42" s="51">
        <f t="shared" si="3"/>
        <v>22</v>
      </c>
      <c r="N42" s="52">
        <f>SUM(B42:M42)</f>
        <v>213</v>
      </c>
      <c r="O42" s="57"/>
      <c r="P42" s="57"/>
      <c r="Q42" s="57"/>
      <c r="R42" s="57"/>
      <c r="S42" s="57"/>
      <c r="T42" s="57"/>
    </row>
    <row r="43" spans="1:20" ht="12.75">
      <c r="A43" s="48" t="s">
        <v>32</v>
      </c>
      <c r="B43" s="12">
        <f aca="true" t="shared" si="4" ref="B43:M43">COUNTIF(B$7:B$37,"&gt;=1,0")</f>
        <v>6</v>
      </c>
      <c r="C43" s="12">
        <f t="shared" si="4"/>
        <v>17</v>
      </c>
      <c r="D43" s="12">
        <f t="shared" si="4"/>
        <v>18</v>
      </c>
      <c r="E43" s="12">
        <f t="shared" si="4"/>
        <v>5</v>
      </c>
      <c r="F43" s="12">
        <f t="shared" si="4"/>
        <v>12</v>
      </c>
      <c r="G43" s="12">
        <f t="shared" si="4"/>
        <v>11</v>
      </c>
      <c r="H43" s="12">
        <f t="shared" si="4"/>
        <v>18</v>
      </c>
      <c r="I43" s="12">
        <f t="shared" si="4"/>
        <v>6</v>
      </c>
      <c r="J43" s="12">
        <f t="shared" si="4"/>
        <v>11</v>
      </c>
      <c r="K43" s="12">
        <f t="shared" si="4"/>
        <v>14</v>
      </c>
      <c r="L43" s="12">
        <f t="shared" si="4"/>
        <v>20</v>
      </c>
      <c r="M43" s="51">
        <f t="shared" si="4"/>
        <v>16</v>
      </c>
      <c r="N43" s="52">
        <f>SUM(B43:M43)</f>
        <v>154</v>
      </c>
      <c r="O43" s="57"/>
      <c r="P43" s="57"/>
      <c r="Q43" s="57"/>
      <c r="R43" s="57"/>
      <c r="S43" s="57"/>
      <c r="T43" s="57"/>
    </row>
    <row r="44" spans="1:20" ht="12.75">
      <c r="A44" s="48" t="s">
        <v>33</v>
      </c>
      <c r="B44" s="12">
        <f aca="true" t="shared" si="5" ref="B44:M44">COUNTIF(B$7:B$37,"&gt;=5,0")</f>
        <v>2</v>
      </c>
      <c r="C44" s="12">
        <f t="shared" si="5"/>
        <v>9</v>
      </c>
      <c r="D44" s="12">
        <f t="shared" si="5"/>
        <v>9</v>
      </c>
      <c r="E44" s="12">
        <f t="shared" si="5"/>
        <v>4</v>
      </c>
      <c r="F44" s="12">
        <f t="shared" si="5"/>
        <v>3</v>
      </c>
      <c r="G44" s="12">
        <f t="shared" si="5"/>
        <v>4</v>
      </c>
      <c r="H44" s="12">
        <f t="shared" si="5"/>
        <v>9</v>
      </c>
      <c r="I44" s="12">
        <f t="shared" si="5"/>
        <v>2</v>
      </c>
      <c r="J44" s="12">
        <f t="shared" si="5"/>
        <v>4</v>
      </c>
      <c r="K44" s="12">
        <f t="shared" si="5"/>
        <v>8</v>
      </c>
      <c r="L44" s="12">
        <f t="shared" si="5"/>
        <v>9</v>
      </c>
      <c r="M44" s="51">
        <f t="shared" si="5"/>
        <v>9</v>
      </c>
      <c r="N44" s="52">
        <f>SUM(B44:M44)</f>
        <v>72</v>
      </c>
      <c r="O44" s="57"/>
      <c r="P44" s="57"/>
      <c r="Q44" s="57"/>
      <c r="R44" s="57"/>
      <c r="S44" s="57"/>
      <c r="T44" s="57"/>
    </row>
    <row r="45" spans="1:20" ht="12.75">
      <c r="A45" s="48" t="s">
        <v>34</v>
      </c>
      <c r="B45" s="12">
        <f aca="true" t="shared" si="6" ref="B45:M45">COUNTIF(B$7:B$37,"&gt;=10,0")</f>
        <v>2</v>
      </c>
      <c r="C45" s="12">
        <f t="shared" si="6"/>
        <v>5</v>
      </c>
      <c r="D45" s="12">
        <f t="shared" si="6"/>
        <v>4</v>
      </c>
      <c r="E45" s="12">
        <f t="shared" si="6"/>
        <v>1</v>
      </c>
      <c r="F45" s="12">
        <f t="shared" si="6"/>
        <v>2</v>
      </c>
      <c r="G45" s="12">
        <f t="shared" si="6"/>
        <v>2</v>
      </c>
      <c r="H45" s="12">
        <f t="shared" si="6"/>
        <v>5</v>
      </c>
      <c r="I45" s="12">
        <f t="shared" si="6"/>
        <v>1</v>
      </c>
      <c r="J45" s="12">
        <f t="shared" si="6"/>
        <v>4</v>
      </c>
      <c r="K45" s="12">
        <f t="shared" si="6"/>
        <v>6</v>
      </c>
      <c r="L45" s="12">
        <f t="shared" si="6"/>
        <v>5</v>
      </c>
      <c r="M45" s="51">
        <f t="shared" si="6"/>
        <v>3</v>
      </c>
      <c r="N45" s="52">
        <f>SUM(B45:M45)</f>
        <v>40</v>
      </c>
      <c r="O45" s="57"/>
      <c r="P45" s="57"/>
      <c r="Q45" s="57"/>
      <c r="R45" s="57"/>
      <c r="S45" s="57"/>
      <c r="T45" s="57"/>
    </row>
    <row r="46" spans="1:20" ht="12.75">
      <c r="A46" s="48" t="s">
        <v>35</v>
      </c>
      <c r="B46" s="12">
        <f aca="true" t="shared" si="7" ref="B46:M46">COUNTIF(B$7:B$37,"&gt;=20,0")</f>
        <v>0</v>
      </c>
      <c r="C46" s="12">
        <f t="shared" si="7"/>
        <v>0</v>
      </c>
      <c r="D46" s="12">
        <f t="shared" si="7"/>
        <v>1</v>
      </c>
      <c r="E46" s="12">
        <f t="shared" si="7"/>
        <v>0</v>
      </c>
      <c r="F46" s="12">
        <f t="shared" si="7"/>
        <v>0</v>
      </c>
      <c r="G46" s="12">
        <f t="shared" si="7"/>
        <v>0</v>
      </c>
      <c r="H46" s="12">
        <f t="shared" si="7"/>
        <v>1</v>
      </c>
      <c r="I46" s="12">
        <f t="shared" si="7"/>
        <v>0</v>
      </c>
      <c r="J46" s="12">
        <f t="shared" si="7"/>
        <v>0</v>
      </c>
      <c r="K46" s="12">
        <f t="shared" si="7"/>
        <v>0</v>
      </c>
      <c r="L46" s="12">
        <f t="shared" si="7"/>
        <v>2</v>
      </c>
      <c r="M46" s="51">
        <f t="shared" si="7"/>
        <v>1</v>
      </c>
      <c r="N46" s="52">
        <f>SUM(B46:M46)</f>
        <v>5</v>
      </c>
      <c r="O46" s="57"/>
      <c r="P46" s="57"/>
      <c r="Q46" s="57"/>
      <c r="R46" s="57"/>
      <c r="S46" s="57"/>
      <c r="T46" s="57"/>
    </row>
    <row r="47" spans="1:20" ht="12.75">
      <c r="A47" s="67"/>
      <c r="B47" s="6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</row>
    <row r="48" spans="1:20" ht="12.75">
      <c r="A48" s="67"/>
      <c r="B48" s="6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</row>
    <row r="49" spans="1:20" ht="12.75">
      <c r="A49" s="67"/>
      <c r="B49" s="6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</row>
    <row r="50" spans="1:20" ht="12.75">
      <c r="A50" s="67"/>
      <c r="B50" s="6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</row>
    <row r="51" spans="1:20" ht="12.75">
      <c r="A51" s="67"/>
      <c r="B51" s="6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</row>
    <row r="52" spans="1:20" ht="12.75">
      <c r="A52" s="67"/>
      <c r="B52" s="6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20" ht="12.75">
      <c r="A53" s="67"/>
      <c r="B53" s="6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</row>
    <row r="54" spans="1:20" ht="12.75">
      <c r="A54" s="67"/>
      <c r="B54" s="6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</row>
    <row r="55" spans="1:20" ht="12.75">
      <c r="A55" s="67"/>
      <c r="B55" s="6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</row>
    <row r="56" spans="1:20" ht="12.75">
      <c r="A56" s="67"/>
      <c r="B56" s="6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</row>
    <row r="57" spans="1:20" ht="12.75">
      <c r="A57" s="67"/>
      <c r="B57" s="6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</row>
    <row r="58" spans="1:20" ht="12.75">
      <c r="A58" s="67"/>
      <c r="B58" s="6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</row>
    <row r="59" spans="1:20" ht="12.75">
      <c r="A59" s="67"/>
      <c r="B59" s="6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</row>
  </sheetData>
  <sheetProtection sheet="1" objects="1" scenarios="1"/>
  <mergeCells count="1">
    <mergeCell ref="C1:F1"/>
  </mergeCells>
  <conditionalFormatting sqref="N7:N37">
    <cfRule type="expression" priority="1" dxfId="205" stopIfTrue="1">
      <formula>N7=MAX(N$7:N$37)</formula>
    </cfRule>
  </conditionalFormatting>
  <conditionalFormatting sqref="B7:M7 B9:M9 B11:M11 B13:M13 B15:M15 B17:M17 B19:M19 B21:M21 B23:M23 B25:M25 B27:M27 B29:M29 B31:M31 B33:M33 B35:M35 B37:M37">
    <cfRule type="expression" priority="2" dxfId="19" stopIfTrue="1">
      <formula>B7=""</formula>
    </cfRule>
    <cfRule type="expression" priority="3" dxfId="16" stopIfTrue="1">
      <formula>B7&gt;=$O$3</formula>
    </cfRule>
  </conditionalFormatting>
  <conditionalFormatting sqref="B8:M8 B10:M10 B12:M12 B14:M14 B16:M16 B18:M18 B20:M20 B22:M22 B24:M24 B26:M26 B28:M28 B30:M30 B32:M32 B34:M34 B36:M36">
    <cfRule type="expression" priority="4" dxfId="17" stopIfTrue="1">
      <formula>B8=""</formula>
    </cfRule>
    <cfRule type="expression" priority="5" dxfId="16" stopIfTrue="1">
      <formula>B8&gt;=$O$3</formula>
    </cfRule>
  </conditionalFormatting>
  <printOptions horizontalCentered="1"/>
  <pageMargins left="0.5905511811023623" right="0.3937007874015748" top="0.3937007874015748" bottom="0" header="0.5118110236220472" footer="0.5118110236220472"/>
  <pageSetup horizontalDpi="300" verticalDpi="300" orientation="landscape" paperSize="9" scale="93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3"/>
  <dimension ref="A1:T59"/>
  <sheetViews>
    <sheetView showGridLines="0" showRowColHeader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" sqref="A5"/>
    </sheetView>
  </sheetViews>
  <sheetFormatPr defaultColWidth="12" defaultRowHeight="12.75"/>
  <cols>
    <col min="1" max="1" width="16.33203125" style="1" customWidth="1"/>
    <col min="2" max="2" width="9.83203125" style="1" customWidth="1"/>
    <col min="3" max="3" width="9.5" style="0" customWidth="1"/>
    <col min="4" max="4" width="9.16015625" style="0" customWidth="1"/>
    <col min="5" max="5" width="8.83203125" style="0" customWidth="1"/>
    <col min="6" max="6" width="9.5" style="0" customWidth="1"/>
    <col min="7" max="7" width="8.5" style="0" customWidth="1"/>
    <col min="8" max="8" width="9.16015625" style="0" customWidth="1"/>
    <col min="9" max="9" width="9" style="0" customWidth="1"/>
    <col min="10" max="10" width="10.66015625" style="0" customWidth="1"/>
    <col min="11" max="11" width="9.83203125" style="0" customWidth="1"/>
    <col min="12" max="12" width="10.83203125" style="0" customWidth="1"/>
    <col min="13" max="13" width="10.33203125" style="0" customWidth="1"/>
    <col min="14" max="14" width="9" style="0" customWidth="1"/>
    <col min="15" max="15" width="15.33203125" style="0" customWidth="1"/>
  </cols>
  <sheetData>
    <row r="1" spans="1:20" ht="16.5" thickTop="1">
      <c r="A1" s="58"/>
      <c r="B1" s="59"/>
      <c r="C1" s="77" t="s">
        <v>0</v>
      </c>
      <c r="D1" s="77"/>
      <c r="E1" s="77"/>
      <c r="F1" s="77"/>
      <c r="G1" s="60">
        <v>2008</v>
      </c>
      <c r="H1" s="61"/>
      <c r="I1" s="61" t="s">
        <v>1</v>
      </c>
      <c r="J1" s="62"/>
      <c r="K1" s="57"/>
      <c r="L1" s="57"/>
      <c r="M1" s="57"/>
      <c r="N1" s="57"/>
      <c r="O1" s="73">
        <v>0</v>
      </c>
      <c r="P1" s="57"/>
      <c r="Q1" s="57"/>
      <c r="R1" s="57"/>
      <c r="S1" s="57"/>
      <c r="T1" s="57"/>
    </row>
    <row r="2" spans="1:20" ht="16.5" thickBot="1">
      <c r="A2" s="58"/>
      <c r="B2" s="63"/>
      <c r="C2" s="64"/>
      <c r="D2" s="64" t="s">
        <v>2</v>
      </c>
      <c r="E2" s="64"/>
      <c r="F2" s="64"/>
      <c r="G2" s="64"/>
      <c r="H2" s="64"/>
      <c r="I2" s="64"/>
      <c r="J2" s="65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16.5" thickTop="1">
      <c r="A3" s="58"/>
      <c r="B3" s="66" t="s">
        <v>29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72">
        <f>(100-O1)/10</f>
        <v>10</v>
      </c>
      <c r="P3" s="57"/>
      <c r="Q3" s="57"/>
      <c r="R3" s="57"/>
      <c r="S3" s="57"/>
      <c r="T3" s="57"/>
    </row>
    <row r="4" spans="1:20" ht="12.75">
      <c r="A4" s="67"/>
      <c r="B4" s="68" t="s">
        <v>28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ht="12.75">
      <c r="A5" s="70" t="s">
        <v>3</v>
      </c>
      <c r="B5" s="71">
        <v>1</v>
      </c>
      <c r="C5" s="71">
        <v>32</v>
      </c>
      <c r="D5" s="71">
        <v>61</v>
      </c>
      <c r="E5" s="71">
        <v>92</v>
      </c>
      <c r="F5" s="71">
        <v>122</v>
      </c>
      <c r="G5" s="71">
        <v>153</v>
      </c>
      <c r="H5" s="71">
        <v>183</v>
      </c>
      <c r="I5" s="71">
        <v>214</v>
      </c>
      <c r="J5" s="71">
        <v>245</v>
      </c>
      <c r="K5" s="71">
        <v>275</v>
      </c>
      <c r="L5" s="71">
        <v>306</v>
      </c>
      <c r="M5" s="71">
        <v>336</v>
      </c>
      <c r="N5" s="70" t="s">
        <v>4</v>
      </c>
      <c r="O5" s="57"/>
      <c r="P5" s="57"/>
      <c r="Q5" s="57"/>
      <c r="R5" s="57"/>
      <c r="S5" s="57"/>
      <c r="T5" s="57"/>
    </row>
    <row r="6" spans="1:20" ht="6.75" customHeight="1">
      <c r="A6" s="69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7"/>
      <c r="O6" s="57"/>
      <c r="P6" s="57"/>
      <c r="Q6" s="57"/>
      <c r="R6" s="57"/>
      <c r="S6" s="57"/>
      <c r="T6" s="57"/>
    </row>
    <row r="7" spans="1:20" ht="12.75">
      <c r="A7" s="43">
        <v>1</v>
      </c>
      <c r="B7" s="20" t="s">
        <v>26</v>
      </c>
      <c r="C7" s="20">
        <v>4</v>
      </c>
      <c r="D7" s="20">
        <v>11.8</v>
      </c>
      <c r="E7" s="20">
        <v>7.5</v>
      </c>
      <c r="F7" s="20">
        <v>5.7</v>
      </c>
      <c r="G7" s="20" t="s">
        <v>26</v>
      </c>
      <c r="H7" s="20" t="s">
        <v>26</v>
      </c>
      <c r="I7" s="20">
        <v>0</v>
      </c>
      <c r="J7" s="20">
        <v>0</v>
      </c>
      <c r="K7" s="20">
        <v>6.2</v>
      </c>
      <c r="L7" s="20">
        <v>0</v>
      </c>
      <c r="M7" s="20">
        <v>0.3</v>
      </c>
      <c r="N7" s="35">
        <v>33.2</v>
      </c>
      <c r="O7" s="57"/>
      <c r="P7" s="57"/>
      <c r="Q7" s="57"/>
      <c r="R7" s="57"/>
      <c r="S7" s="57"/>
      <c r="T7" s="57"/>
    </row>
    <row r="8" spans="1:20" ht="12.75">
      <c r="A8" s="44">
        <v>2</v>
      </c>
      <c r="B8" s="33">
        <v>0</v>
      </c>
      <c r="C8" s="33">
        <v>1.9</v>
      </c>
      <c r="D8" s="33">
        <v>3.9</v>
      </c>
      <c r="E8" s="33">
        <v>11.2</v>
      </c>
      <c r="F8" s="33">
        <v>5.8</v>
      </c>
      <c r="G8" s="33">
        <v>0</v>
      </c>
      <c r="H8" s="33" t="s">
        <v>26</v>
      </c>
      <c r="I8" s="33">
        <v>1.1</v>
      </c>
      <c r="J8" s="33">
        <v>7.5</v>
      </c>
      <c r="K8" s="33">
        <v>0.9</v>
      </c>
      <c r="L8" s="33">
        <v>0</v>
      </c>
      <c r="M8" s="33">
        <v>5</v>
      </c>
      <c r="N8" s="46">
        <v>13.1</v>
      </c>
      <c r="O8" s="57"/>
      <c r="P8" s="57"/>
      <c r="Q8" s="57"/>
      <c r="R8" s="57"/>
      <c r="S8" s="57"/>
      <c r="T8" s="57"/>
    </row>
    <row r="9" spans="1:20" ht="12.75">
      <c r="A9" s="43">
        <v>3</v>
      </c>
      <c r="B9" s="20" t="s">
        <v>26</v>
      </c>
      <c r="C9" s="20" t="s">
        <v>26</v>
      </c>
      <c r="D9" s="20">
        <v>1.6</v>
      </c>
      <c r="E9" s="20">
        <v>0.5</v>
      </c>
      <c r="F9" s="20" t="s">
        <v>26</v>
      </c>
      <c r="G9" s="20">
        <v>12.8</v>
      </c>
      <c r="H9" s="20">
        <v>9.6</v>
      </c>
      <c r="I9" s="20">
        <v>13</v>
      </c>
      <c r="J9" s="20">
        <v>2.1</v>
      </c>
      <c r="K9" s="20">
        <v>2.2</v>
      </c>
      <c r="L9" s="20" t="s">
        <v>26</v>
      </c>
      <c r="M9" s="20">
        <v>3.4</v>
      </c>
      <c r="N9" s="35">
        <v>17.3</v>
      </c>
      <c r="O9" s="57"/>
      <c r="P9" s="57"/>
      <c r="Q9" s="57"/>
      <c r="R9" s="57"/>
      <c r="S9" s="57"/>
      <c r="T9" s="57"/>
    </row>
    <row r="10" spans="1:20" ht="12.75">
      <c r="A10" s="44">
        <v>4</v>
      </c>
      <c r="B10" s="33">
        <v>0</v>
      </c>
      <c r="C10" s="33">
        <v>0</v>
      </c>
      <c r="D10" s="33">
        <v>0.2</v>
      </c>
      <c r="E10" s="33">
        <v>0.8</v>
      </c>
      <c r="F10" s="33" t="s">
        <v>26</v>
      </c>
      <c r="G10" s="33">
        <v>5.7</v>
      </c>
      <c r="H10" s="33">
        <v>0.9</v>
      </c>
      <c r="I10" s="33">
        <v>0.1</v>
      </c>
      <c r="J10" s="33" t="s">
        <v>26</v>
      </c>
      <c r="K10" s="33">
        <v>0</v>
      </c>
      <c r="L10" s="33" t="s">
        <v>26</v>
      </c>
      <c r="M10" s="33">
        <v>0.3</v>
      </c>
      <c r="N10" s="46">
        <v>39.6</v>
      </c>
      <c r="O10" s="57"/>
      <c r="P10" s="57"/>
      <c r="Q10" s="57"/>
      <c r="R10" s="57"/>
      <c r="S10" s="57"/>
      <c r="T10" s="57"/>
    </row>
    <row r="11" spans="1:20" ht="12.75">
      <c r="A11" s="43">
        <v>5</v>
      </c>
      <c r="B11" s="20">
        <v>5.4</v>
      </c>
      <c r="C11" s="20">
        <v>7.3</v>
      </c>
      <c r="D11" s="20">
        <v>0</v>
      </c>
      <c r="E11" s="20">
        <v>9.6</v>
      </c>
      <c r="F11" s="20" t="s">
        <v>26</v>
      </c>
      <c r="G11" s="20" t="s">
        <v>26</v>
      </c>
      <c r="H11" s="20">
        <v>0</v>
      </c>
      <c r="I11" s="20">
        <v>0</v>
      </c>
      <c r="J11" s="20">
        <v>10.6</v>
      </c>
      <c r="K11" s="20">
        <v>11.7</v>
      </c>
      <c r="L11" s="20">
        <v>0.6</v>
      </c>
      <c r="M11" s="20">
        <v>3.1</v>
      </c>
      <c r="N11" s="35">
        <v>50.6</v>
      </c>
      <c r="O11" s="57"/>
      <c r="P11" s="57"/>
      <c r="Q11" s="57"/>
      <c r="R11" s="57"/>
      <c r="S11" s="57"/>
      <c r="T11" s="57"/>
    </row>
    <row r="12" spans="1:20" ht="12.75">
      <c r="A12" s="44">
        <v>6</v>
      </c>
      <c r="B12" s="33">
        <v>4.1</v>
      </c>
      <c r="C12" s="33">
        <v>14.6</v>
      </c>
      <c r="D12" s="33">
        <v>1.5</v>
      </c>
      <c r="E12" s="33">
        <v>0.5</v>
      </c>
      <c r="F12" s="33" t="s">
        <v>26</v>
      </c>
      <c r="G12" s="33" t="s">
        <v>26</v>
      </c>
      <c r="H12" s="33">
        <v>0</v>
      </c>
      <c r="I12" s="33">
        <v>0</v>
      </c>
      <c r="J12" s="33">
        <v>0.1</v>
      </c>
      <c r="K12" s="33">
        <v>0.1</v>
      </c>
      <c r="L12" s="33">
        <v>0</v>
      </c>
      <c r="M12" s="33">
        <v>3.5</v>
      </c>
      <c r="N12" s="46">
        <v>51.3</v>
      </c>
      <c r="O12" s="57"/>
      <c r="P12" s="57"/>
      <c r="Q12" s="57"/>
      <c r="R12" s="57"/>
      <c r="S12" s="57"/>
      <c r="T12" s="57"/>
    </row>
    <row r="13" spans="1:20" ht="12.75">
      <c r="A13" s="43">
        <v>7</v>
      </c>
      <c r="B13" s="20">
        <v>10.5</v>
      </c>
      <c r="C13" s="20" t="s">
        <v>26</v>
      </c>
      <c r="D13" s="20">
        <v>0</v>
      </c>
      <c r="E13" s="20">
        <v>6.2</v>
      </c>
      <c r="F13" s="20" t="s">
        <v>26</v>
      </c>
      <c r="G13" s="20">
        <v>4.6</v>
      </c>
      <c r="H13" s="20">
        <v>1.3</v>
      </c>
      <c r="I13" s="20">
        <v>9.4</v>
      </c>
      <c r="J13" s="20">
        <v>0.1</v>
      </c>
      <c r="K13" s="20">
        <v>0.3</v>
      </c>
      <c r="L13" s="20" t="s">
        <v>26</v>
      </c>
      <c r="M13" s="20" t="s">
        <v>26</v>
      </c>
      <c r="N13" s="35">
        <v>27.4</v>
      </c>
      <c r="O13" s="57"/>
      <c r="P13" s="57"/>
      <c r="Q13" s="57"/>
      <c r="R13" s="57"/>
      <c r="S13" s="57"/>
      <c r="T13" s="57"/>
    </row>
    <row r="14" spans="1:20" ht="12.75">
      <c r="A14" s="44">
        <v>8</v>
      </c>
      <c r="B14" s="33">
        <v>0.5</v>
      </c>
      <c r="C14" s="33" t="s">
        <v>26</v>
      </c>
      <c r="D14" s="33">
        <v>0</v>
      </c>
      <c r="E14" s="33" t="s">
        <v>26</v>
      </c>
      <c r="F14" s="33" t="s">
        <v>26</v>
      </c>
      <c r="G14" s="33" t="s">
        <v>26</v>
      </c>
      <c r="H14" s="33">
        <v>15.2</v>
      </c>
      <c r="I14" s="33">
        <v>4.2</v>
      </c>
      <c r="J14" s="33">
        <v>0</v>
      </c>
      <c r="K14" s="33">
        <v>2.5</v>
      </c>
      <c r="L14" s="33" t="s">
        <v>26</v>
      </c>
      <c r="M14" s="33" t="s">
        <v>26</v>
      </c>
      <c r="N14" s="46">
        <v>35.3</v>
      </c>
      <c r="O14" s="57"/>
      <c r="P14" s="57"/>
      <c r="Q14" s="57"/>
      <c r="R14" s="57"/>
      <c r="S14" s="57"/>
      <c r="T14" s="57"/>
    </row>
    <row r="15" spans="1:20" ht="12.75">
      <c r="A15" s="43">
        <v>9</v>
      </c>
      <c r="B15" s="20">
        <v>4.2</v>
      </c>
      <c r="C15" s="20" t="s">
        <v>26</v>
      </c>
      <c r="D15" s="20" t="s">
        <v>26</v>
      </c>
      <c r="E15" s="20">
        <v>0.2</v>
      </c>
      <c r="F15" s="20" t="s">
        <v>26</v>
      </c>
      <c r="G15" s="20" t="s">
        <v>26</v>
      </c>
      <c r="H15" s="20">
        <v>4.2</v>
      </c>
      <c r="I15" s="20">
        <v>0.6</v>
      </c>
      <c r="J15" s="20">
        <v>0</v>
      </c>
      <c r="K15" s="20" t="s">
        <v>26</v>
      </c>
      <c r="L15" s="20">
        <v>3.3</v>
      </c>
      <c r="M15" s="20">
        <v>0.5</v>
      </c>
      <c r="N15" s="35">
        <v>53.2</v>
      </c>
      <c r="O15" s="57"/>
      <c r="P15" s="57"/>
      <c r="Q15" s="57"/>
      <c r="R15" s="57"/>
      <c r="S15" s="57"/>
      <c r="T15" s="57"/>
    </row>
    <row r="16" spans="1:20" ht="12.75">
      <c r="A16" s="44">
        <v>10</v>
      </c>
      <c r="B16" s="33">
        <v>0</v>
      </c>
      <c r="C16" s="33" t="s">
        <v>26</v>
      </c>
      <c r="D16" s="33">
        <v>0.6</v>
      </c>
      <c r="E16" s="33">
        <v>0.1</v>
      </c>
      <c r="F16" s="33" t="s">
        <v>26</v>
      </c>
      <c r="G16" s="33" t="s">
        <v>26</v>
      </c>
      <c r="H16" s="33">
        <v>0.7</v>
      </c>
      <c r="I16" s="33">
        <v>3.2</v>
      </c>
      <c r="J16" s="33">
        <v>0</v>
      </c>
      <c r="K16" s="33" t="s">
        <v>26</v>
      </c>
      <c r="L16" s="33">
        <v>2.8</v>
      </c>
      <c r="M16" s="33">
        <v>0.1</v>
      </c>
      <c r="N16" s="46">
        <v>107.4</v>
      </c>
      <c r="O16" s="57"/>
      <c r="P16" s="57"/>
      <c r="Q16" s="57"/>
      <c r="R16" s="57"/>
      <c r="S16" s="57"/>
      <c r="T16" s="57"/>
    </row>
    <row r="17" spans="1:20" ht="12.75">
      <c r="A17" s="43">
        <v>11</v>
      </c>
      <c r="B17" s="20" t="s">
        <v>26</v>
      </c>
      <c r="C17" s="20" t="s">
        <v>26</v>
      </c>
      <c r="D17" s="20">
        <v>18.4</v>
      </c>
      <c r="E17" s="20">
        <v>1</v>
      </c>
      <c r="F17" s="20" t="s">
        <v>26</v>
      </c>
      <c r="G17" s="20">
        <v>0</v>
      </c>
      <c r="H17" s="20">
        <v>7.7</v>
      </c>
      <c r="I17" s="20">
        <v>3.3</v>
      </c>
      <c r="J17" s="20" t="s">
        <v>26</v>
      </c>
      <c r="K17" s="20" t="s">
        <v>26</v>
      </c>
      <c r="L17" s="20">
        <v>5.4</v>
      </c>
      <c r="M17" s="20" t="s">
        <v>26</v>
      </c>
      <c r="N17" s="35">
        <v>43.2</v>
      </c>
      <c r="O17" s="57"/>
      <c r="P17" s="57"/>
      <c r="Q17" s="57"/>
      <c r="R17" s="57"/>
      <c r="S17" s="57"/>
      <c r="T17" s="57"/>
    </row>
    <row r="18" spans="1:20" ht="12.75">
      <c r="A18" s="44">
        <v>12</v>
      </c>
      <c r="B18" s="33">
        <v>0.5</v>
      </c>
      <c r="C18" s="33" t="s">
        <v>26</v>
      </c>
      <c r="D18" s="33">
        <v>13.9</v>
      </c>
      <c r="E18" s="33">
        <v>1</v>
      </c>
      <c r="F18" s="33">
        <v>0</v>
      </c>
      <c r="G18" s="33">
        <v>15.1</v>
      </c>
      <c r="H18" s="33">
        <v>0</v>
      </c>
      <c r="I18" s="33">
        <v>8.7</v>
      </c>
      <c r="J18" s="33">
        <v>0</v>
      </c>
      <c r="K18" s="33" t="s">
        <v>26</v>
      </c>
      <c r="L18" s="33">
        <v>0.1</v>
      </c>
      <c r="M18" s="33" t="s">
        <v>26</v>
      </c>
      <c r="N18" s="46">
        <v>30.9</v>
      </c>
      <c r="O18" s="57"/>
      <c r="P18" s="57"/>
      <c r="Q18" s="57"/>
      <c r="R18" s="57"/>
      <c r="S18" s="57"/>
      <c r="T18" s="57"/>
    </row>
    <row r="19" spans="1:20" ht="12.75">
      <c r="A19" s="43">
        <v>13</v>
      </c>
      <c r="B19" s="20" t="s">
        <v>26</v>
      </c>
      <c r="C19" s="20">
        <v>0</v>
      </c>
      <c r="D19" s="20">
        <v>1.6</v>
      </c>
      <c r="E19" s="20">
        <v>8.5</v>
      </c>
      <c r="F19" s="20" t="s">
        <v>26</v>
      </c>
      <c r="G19" s="20">
        <v>2.4</v>
      </c>
      <c r="H19" s="20">
        <v>0</v>
      </c>
      <c r="I19" s="20">
        <v>3.2</v>
      </c>
      <c r="J19" s="20" t="s">
        <v>26</v>
      </c>
      <c r="K19" s="20">
        <v>1</v>
      </c>
      <c r="L19" s="20">
        <v>0</v>
      </c>
      <c r="M19" s="20" t="s">
        <v>26</v>
      </c>
      <c r="N19" s="35">
        <v>11.9</v>
      </c>
      <c r="O19" s="57"/>
      <c r="P19" s="57"/>
      <c r="Q19" s="57"/>
      <c r="R19" s="57"/>
      <c r="S19" s="57"/>
      <c r="T19" s="57"/>
    </row>
    <row r="20" spans="1:20" ht="12.75">
      <c r="A20" s="44">
        <v>14</v>
      </c>
      <c r="B20" s="33">
        <v>0</v>
      </c>
      <c r="C20" s="33">
        <v>0</v>
      </c>
      <c r="D20" s="33">
        <v>0.9</v>
      </c>
      <c r="E20" s="33">
        <v>5.8</v>
      </c>
      <c r="F20" s="33">
        <v>0</v>
      </c>
      <c r="G20" s="33">
        <v>0.3</v>
      </c>
      <c r="H20" s="33" t="s">
        <v>26</v>
      </c>
      <c r="I20" s="33" t="s">
        <v>26</v>
      </c>
      <c r="J20" s="33">
        <v>0.1</v>
      </c>
      <c r="K20" s="33">
        <v>0</v>
      </c>
      <c r="L20" s="33">
        <v>0.9</v>
      </c>
      <c r="M20" s="33" t="s">
        <v>26</v>
      </c>
      <c r="N20" s="46">
        <v>25.2</v>
      </c>
      <c r="O20" s="57"/>
      <c r="P20" s="57"/>
      <c r="Q20" s="57"/>
      <c r="R20" s="57"/>
      <c r="S20" s="57"/>
      <c r="T20" s="57"/>
    </row>
    <row r="21" spans="1:20" ht="12.75">
      <c r="A21" s="43">
        <v>15</v>
      </c>
      <c r="B21" s="20">
        <v>0</v>
      </c>
      <c r="C21" s="20" t="s">
        <v>26</v>
      </c>
      <c r="D21" s="20">
        <v>3.4</v>
      </c>
      <c r="E21" s="20">
        <v>0.1</v>
      </c>
      <c r="F21" s="20">
        <v>2.1</v>
      </c>
      <c r="G21" s="20">
        <v>4.2</v>
      </c>
      <c r="H21" s="20">
        <v>0</v>
      </c>
      <c r="I21" s="20">
        <v>2.7</v>
      </c>
      <c r="J21" s="20" t="s">
        <v>26</v>
      </c>
      <c r="K21" s="20">
        <v>3.8</v>
      </c>
      <c r="L21" s="20">
        <v>6.4</v>
      </c>
      <c r="M21" s="20" t="s">
        <v>26</v>
      </c>
      <c r="N21" s="35">
        <v>62.7</v>
      </c>
      <c r="O21" s="57"/>
      <c r="P21" s="57"/>
      <c r="Q21" s="57"/>
      <c r="R21" s="57"/>
      <c r="S21" s="57"/>
      <c r="T21" s="57"/>
    </row>
    <row r="22" spans="1:20" ht="12.75">
      <c r="A22" s="44">
        <v>16</v>
      </c>
      <c r="B22" s="33">
        <v>3.7</v>
      </c>
      <c r="C22" s="33" t="s">
        <v>26</v>
      </c>
      <c r="D22" s="33">
        <v>6.9</v>
      </c>
      <c r="E22" s="33">
        <v>0</v>
      </c>
      <c r="F22" s="33">
        <v>7.2</v>
      </c>
      <c r="G22" s="33" t="s">
        <v>26</v>
      </c>
      <c r="H22" s="33">
        <v>8.9</v>
      </c>
      <c r="I22" s="33" t="s">
        <v>26</v>
      </c>
      <c r="J22" s="33">
        <v>0</v>
      </c>
      <c r="K22" s="33">
        <v>5.5</v>
      </c>
      <c r="L22" s="33">
        <v>0</v>
      </c>
      <c r="M22" s="33" t="s">
        <v>26</v>
      </c>
      <c r="N22" s="46">
        <v>23.2</v>
      </c>
      <c r="O22" s="57"/>
      <c r="P22" s="57"/>
      <c r="Q22" s="57"/>
      <c r="R22" s="57"/>
      <c r="S22" s="57"/>
      <c r="T22" s="57"/>
    </row>
    <row r="23" spans="1:20" ht="12.75">
      <c r="A23" s="43">
        <v>17</v>
      </c>
      <c r="B23" s="20">
        <v>6.5</v>
      </c>
      <c r="C23" s="20" t="s">
        <v>26</v>
      </c>
      <c r="D23" s="20">
        <v>1.2</v>
      </c>
      <c r="E23" s="20" t="s">
        <v>26</v>
      </c>
      <c r="F23" s="20">
        <v>0.7</v>
      </c>
      <c r="G23" s="20" t="s">
        <v>26</v>
      </c>
      <c r="H23" s="20">
        <v>3.3</v>
      </c>
      <c r="I23" s="20">
        <v>0</v>
      </c>
      <c r="J23" s="20">
        <v>0</v>
      </c>
      <c r="K23" s="20">
        <v>0.1</v>
      </c>
      <c r="L23" s="20" t="s">
        <v>26</v>
      </c>
      <c r="M23" s="20">
        <v>0.7</v>
      </c>
      <c r="N23" s="35">
        <v>13.4</v>
      </c>
      <c r="O23" s="57"/>
      <c r="P23" s="57"/>
      <c r="Q23" s="57"/>
      <c r="R23" s="57"/>
      <c r="S23" s="57"/>
      <c r="T23" s="57"/>
    </row>
    <row r="24" spans="1:20" ht="12.75">
      <c r="A24" s="44">
        <v>18</v>
      </c>
      <c r="B24" s="33">
        <v>14.1</v>
      </c>
      <c r="C24" s="33" t="s">
        <v>26</v>
      </c>
      <c r="D24" s="33">
        <v>12.5</v>
      </c>
      <c r="E24" s="33" t="s">
        <v>26</v>
      </c>
      <c r="F24" s="33" t="s">
        <v>26</v>
      </c>
      <c r="G24" s="33" t="s">
        <v>26</v>
      </c>
      <c r="H24" s="33">
        <v>4</v>
      </c>
      <c r="I24" s="33">
        <v>5.8</v>
      </c>
      <c r="J24" s="33" t="s">
        <v>26</v>
      </c>
      <c r="K24" s="33" t="s">
        <v>26</v>
      </c>
      <c r="L24" s="33">
        <v>7.4</v>
      </c>
      <c r="M24" s="33">
        <v>6.2</v>
      </c>
      <c r="N24" s="46">
        <v>8.2</v>
      </c>
      <c r="O24" s="57"/>
      <c r="P24" s="57"/>
      <c r="Q24" s="57"/>
      <c r="R24" s="57"/>
      <c r="S24" s="57"/>
      <c r="T24" s="57"/>
    </row>
    <row r="25" spans="1:20" ht="12.75">
      <c r="A25" s="43">
        <v>19</v>
      </c>
      <c r="B25" s="20">
        <v>24</v>
      </c>
      <c r="C25" s="20" t="s">
        <v>26</v>
      </c>
      <c r="D25" s="20">
        <v>3.6</v>
      </c>
      <c r="E25" s="20" t="s">
        <v>26</v>
      </c>
      <c r="F25" s="20" t="s">
        <v>26</v>
      </c>
      <c r="G25" s="20">
        <v>11</v>
      </c>
      <c r="H25" s="20">
        <v>14.2</v>
      </c>
      <c r="I25" s="20">
        <v>0.6</v>
      </c>
      <c r="J25" s="20" t="s">
        <v>26</v>
      </c>
      <c r="K25" s="20" t="s">
        <v>26</v>
      </c>
      <c r="L25" s="20">
        <v>3.9</v>
      </c>
      <c r="M25" s="20">
        <v>9.6</v>
      </c>
      <c r="N25" s="35">
        <v>18.5</v>
      </c>
      <c r="O25" s="57"/>
      <c r="P25" s="57"/>
      <c r="Q25" s="57"/>
      <c r="R25" s="57"/>
      <c r="S25" s="57"/>
      <c r="T25" s="57"/>
    </row>
    <row r="26" spans="1:20" ht="12.75">
      <c r="A26" s="44">
        <v>20</v>
      </c>
      <c r="B26" s="33">
        <v>12.6</v>
      </c>
      <c r="C26" s="33">
        <v>0.3</v>
      </c>
      <c r="D26" s="33">
        <v>13.2</v>
      </c>
      <c r="E26" s="33" t="s">
        <v>26</v>
      </c>
      <c r="F26" s="33" t="s">
        <v>26</v>
      </c>
      <c r="G26" s="33">
        <v>0.3</v>
      </c>
      <c r="H26" s="33">
        <v>3.1</v>
      </c>
      <c r="I26" s="33">
        <v>3</v>
      </c>
      <c r="J26" s="33" t="s">
        <v>26</v>
      </c>
      <c r="K26" s="33" t="s">
        <v>26</v>
      </c>
      <c r="L26" s="33">
        <v>34</v>
      </c>
      <c r="M26" s="33">
        <v>2</v>
      </c>
      <c r="N26" s="46">
        <v>17.3</v>
      </c>
      <c r="O26" s="57"/>
      <c r="P26" s="57"/>
      <c r="Q26" s="57"/>
      <c r="R26" s="57"/>
      <c r="S26" s="57"/>
      <c r="T26" s="57"/>
    </row>
    <row r="27" spans="1:20" ht="12.75">
      <c r="A27" s="43">
        <v>21</v>
      </c>
      <c r="B27" s="20">
        <v>16.5</v>
      </c>
      <c r="C27" s="20">
        <v>0.5</v>
      </c>
      <c r="D27" s="20">
        <v>10.2</v>
      </c>
      <c r="E27" s="20" t="s">
        <v>26</v>
      </c>
      <c r="F27" s="20" t="s">
        <v>26</v>
      </c>
      <c r="G27" s="20">
        <v>0</v>
      </c>
      <c r="H27" s="20">
        <v>7.8</v>
      </c>
      <c r="I27" s="20">
        <v>0.5</v>
      </c>
      <c r="J27" s="20">
        <v>0.1</v>
      </c>
      <c r="K27" s="20">
        <v>1.7</v>
      </c>
      <c r="L27" s="20">
        <v>19.3</v>
      </c>
      <c r="M27" s="20">
        <v>6.91</v>
      </c>
      <c r="N27" s="35">
        <v>45.7</v>
      </c>
      <c r="O27" s="57"/>
      <c r="P27" s="57"/>
      <c r="Q27" s="57"/>
      <c r="R27" s="57"/>
      <c r="S27" s="57"/>
      <c r="T27" s="57"/>
    </row>
    <row r="28" spans="1:20" ht="12.75">
      <c r="A28" s="44">
        <v>22</v>
      </c>
      <c r="B28" s="33">
        <v>0</v>
      </c>
      <c r="C28" s="33">
        <v>1.6</v>
      </c>
      <c r="D28" s="33">
        <v>4</v>
      </c>
      <c r="E28" s="33" t="s">
        <v>26</v>
      </c>
      <c r="F28" s="33" t="s">
        <v>26</v>
      </c>
      <c r="G28" s="33">
        <v>9.1</v>
      </c>
      <c r="H28" s="33">
        <v>0</v>
      </c>
      <c r="I28" s="33">
        <v>17.1</v>
      </c>
      <c r="J28" s="33">
        <v>0.6</v>
      </c>
      <c r="K28" s="33">
        <v>0</v>
      </c>
      <c r="L28" s="33">
        <v>4.1</v>
      </c>
      <c r="M28" s="33">
        <v>0.4</v>
      </c>
      <c r="N28" s="46">
        <v>20.5</v>
      </c>
      <c r="O28" s="57"/>
      <c r="P28" s="57"/>
      <c r="Q28" s="57"/>
      <c r="R28" s="57"/>
      <c r="S28" s="57"/>
      <c r="T28" s="57"/>
    </row>
    <row r="29" spans="1:20" ht="12.75">
      <c r="A29" s="43">
        <v>23</v>
      </c>
      <c r="B29" s="20">
        <v>0.2</v>
      </c>
      <c r="C29" s="20" t="s">
        <v>26</v>
      </c>
      <c r="D29" s="20" t="s">
        <v>26</v>
      </c>
      <c r="E29" s="20" t="s">
        <v>26</v>
      </c>
      <c r="F29" s="20">
        <v>0</v>
      </c>
      <c r="G29" s="20" t="s">
        <v>26</v>
      </c>
      <c r="H29" s="20" t="s">
        <v>26</v>
      </c>
      <c r="I29" s="20">
        <v>20.4</v>
      </c>
      <c r="J29" s="20">
        <v>9.7</v>
      </c>
      <c r="K29" s="20" t="s">
        <v>26</v>
      </c>
      <c r="L29" s="20">
        <v>4.9</v>
      </c>
      <c r="M29" s="20">
        <v>0.9</v>
      </c>
      <c r="N29" s="35">
        <v>78.8</v>
      </c>
      <c r="O29" s="57"/>
      <c r="P29" s="57"/>
      <c r="Q29" s="57"/>
      <c r="R29" s="57"/>
      <c r="S29" s="57"/>
      <c r="T29" s="57"/>
    </row>
    <row r="30" spans="1:20" ht="12.75">
      <c r="A30" s="44">
        <v>24</v>
      </c>
      <c r="B30" s="33">
        <v>7.4</v>
      </c>
      <c r="C30" s="33">
        <v>4.6</v>
      </c>
      <c r="D30" s="33">
        <v>3.9</v>
      </c>
      <c r="E30" s="33">
        <v>8</v>
      </c>
      <c r="F30" s="33">
        <v>0.1</v>
      </c>
      <c r="G30" s="33" t="s">
        <v>26</v>
      </c>
      <c r="H30" s="33" t="s">
        <v>26</v>
      </c>
      <c r="I30" s="33">
        <v>1.5</v>
      </c>
      <c r="J30" s="33" t="s">
        <v>26</v>
      </c>
      <c r="K30" s="33">
        <v>0.4</v>
      </c>
      <c r="L30" s="33">
        <v>2.2</v>
      </c>
      <c r="M30" s="33">
        <v>0.4</v>
      </c>
      <c r="N30" s="46">
        <v>25.1</v>
      </c>
      <c r="O30" s="57"/>
      <c r="P30" s="57"/>
      <c r="Q30" s="57"/>
      <c r="R30" s="57"/>
      <c r="S30" s="57"/>
      <c r="T30" s="57"/>
    </row>
    <row r="31" spans="1:20" ht="12.75">
      <c r="A31" s="43">
        <v>25</v>
      </c>
      <c r="B31" s="20" t="s">
        <v>26</v>
      </c>
      <c r="C31" s="20">
        <v>0</v>
      </c>
      <c r="D31" s="20">
        <v>7.8</v>
      </c>
      <c r="E31" s="20">
        <v>3.4</v>
      </c>
      <c r="F31" s="20">
        <v>0.2</v>
      </c>
      <c r="G31" s="20">
        <v>0.7</v>
      </c>
      <c r="H31" s="20">
        <v>0.3</v>
      </c>
      <c r="I31" s="20">
        <v>2.2</v>
      </c>
      <c r="J31" s="20" t="s">
        <v>26</v>
      </c>
      <c r="K31" s="20">
        <v>0</v>
      </c>
      <c r="L31" s="20">
        <v>0.3</v>
      </c>
      <c r="M31" s="20" t="s">
        <v>26</v>
      </c>
      <c r="N31" s="35">
        <v>46.6</v>
      </c>
      <c r="O31" s="57"/>
      <c r="P31" s="57"/>
      <c r="Q31" s="57"/>
      <c r="R31" s="57"/>
      <c r="S31" s="57"/>
      <c r="T31" s="57"/>
    </row>
    <row r="32" spans="1:20" ht="12.75">
      <c r="A32" s="44">
        <v>26</v>
      </c>
      <c r="B32" s="33">
        <v>23.2</v>
      </c>
      <c r="C32" s="33">
        <v>5.5</v>
      </c>
      <c r="D32" s="33">
        <v>0</v>
      </c>
      <c r="E32" s="33" t="s">
        <v>26</v>
      </c>
      <c r="F32" s="33">
        <v>0.5</v>
      </c>
      <c r="G32" s="33">
        <v>0.8</v>
      </c>
      <c r="H32" s="33" t="s">
        <v>26</v>
      </c>
      <c r="I32" s="33" t="s">
        <v>26</v>
      </c>
      <c r="J32" s="33" t="s">
        <v>26</v>
      </c>
      <c r="K32" s="33">
        <v>12.1</v>
      </c>
      <c r="L32" s="33">
        <v>1.3</v>
      </c>
      <c r="M32" s="33" t="s">
        <v>26</v>
      </c>
      <c r="N32" s="46">
        <v>40.4</v>
      </c>
      <c r="O32" s="57"/>
      <c r="P32" s="57"/>
      <c r="Q32" s="57"/>
      <c r="R32" s="57"/>
      <c r="S32" s="57"/>
      <c r="T32" s="57"/>
    </row>
    <row r="33" spans="1:20" ht="12.75">
      <c r="A33" s="43">
        <v>27</v>
      </c>
      <c r="B33" s="20">
        <v>7.899999999999991</v>
      </c>
      <c r="C33" s="20">
        <v>0</v>
      </c>
      <c r="D33" s="20">
        <v>0</v>
      </c>
      <c r="E33" s="20" t="s">
        <v>26</v>
      </c>
      <c r="F33" s="20">
        <v>0</v>
      </c>
      <c r="G33" s="20">
        <v>1</v>
      </c>
      <c r="H33" s="20" t="s">
        <v>26</v>
      </c>
      <c r="I33" s="20">
        <v>0.1</v>
      </c>
      <c r="J33" s="20" t="s">
        <v>26</v>
      </c>
      <c r="K33" s="20">
        <v>1.8</v>
      </c>
      <c r="L33" s="20">
        <v>0.3</v>
      </c>
      <c r="M33" s="20" t="s">
        <v>26</v>
      </c>
      <c r="N33" s="35">
        <v>35.8</v>
      </c>
      <c r="O33" s="57"/>
      <c r="P33" s="57"/>
      <c r="Q33" s="57"/>
      <c r="R33" s="57"/>
      <c r="S33" s="57"/>
      <c r="T33" s="57"/>
    </row>
    <row r="34" spans="1:20" ht="12.75">
      <c r="A34" s="44">
        <v>28</v>
      </c>
      <c r="B34" s="33">
        <v>0.4</v>
      </c>
      <c r="C34" s="33" t="s">
        <v>26</v>
      </c>
      <c r="D34" s="33">
        <v>2.6</v>
      </c>
      <c r="E34" s="33">
        <v>10.4</v>
      </c>
      <c r="F34" s="33">
        <v>0</v>
      </c>
      <c r="G34" s="33">
        <v>0.8</v>
      </c>
      <c r="H34" s="33" t="s">
        <v>26</v>
      </c>
      <c r="I34" s="33">
        <v>1</v>
      </c>
      <c r="J34" s="33" t="s">
        <v>26</v>
      </c>
      <c r="K34" s="33" t="s">
        <v>26</v>
      </c>
      <c r="L34" s="33">
        <v>0</v>
      </c>
      <c r="M34" s="33" t="s">
        <v>26</v>
      </c>
      <c r="N34" s="46">
        <v>14.4</v>
      </c>
      <c r="O34" s="57"/>
      <c r="P34" s="57"/>
      <c r="Q34" s="57"/>
      <c r="R34" s="57"/>
      <c r="S34" s="57"/>
      <c r="T34" s="57"/>
    </row>
    <row r="35" spans="1:20" ht="12.75">
      <c r="A35" s="43">
        <v>29</v>
      </c>
      <c r="B35" s="20" t="s">
        <v>26</v>
      </c>
      <c r="C35" s="20">
        <v>24.2</v>
      </c>
      <c r="D35" s="20">
        <v>0.3</v>
      </c>
      <c r="E35" s="20">
        <v>1.6</v>
      </c>
      <c r="F35" s="20" t="s">
        <v>26</v>
      </c>
      <c r="G35" s="20" t="s">
        <v>26</v>
      </c>
      <c r="H35" s="20">
        <v>1.3</v>
      </c>
      <c r="I35" s="20">
        <v>0.2</v>
      </c>
      <c r="J35" s="20">
        <v>1.4</v>
      </c>
      <c r="K35" s="20">
        <v>1.7</v>
      </c>
      <c r="L35" s="20">
        <v>0.9</v>
      </c>
      <c r="M35" s="20" t="s">
        <v>26</v>
      </c>
      <c r="N35" s="35">
        <v>40.1</v>
      </c>
      <c r="O35" s="57"/>
      <c r="P35" s="57"/>
      <c r="Q35" s="57"/>
      <c r="R35" s="57"/>
      <c r="S35" s="57"/>
      <c r="T35" s="57"/>
    </row>
    <row r="36" spans="1:20" ht="12.75">
      <c r="A36" s="44">
        <v>30</v>
      </c>
      <c r="B36" s="33">
        <v>1.4</v>
      </c>
      <c r="C36" s="33"/>
      <c r="D36" s="33" t="s">
        <v>26</v>
      </c>
      <c r="E36" s="33">
        <v>0.1</v>
      </c>
      <c r="F36" s="33">
        <v>9.2</v>
      </c>
      <c r="G36" s="33" t="s">
        <v>26</v>
      </c>
      <c r="H36" s="33" t="s">
        <v>26</v>
      </c>
      <c r="I36" s="33" t="s">
        <v>26</v>
      </c>
      <c r="J36" s="33">
        <v>16.8</v>
      </c>
      <c r="K36" s="33">
        <v>6.499999999999993</v>
      </c>
      <c r="L36" s="33">
        <v>0</v>
      </c>
      <c r="M36" s="33" t="s">
        <v>26</v>
      </c>
      <c r="N36" s="46">
        <v>26.1</v>
      </c>
      <c r="O36" s="57"/>
      <c r="P36" s="57"/>
      <c r="Q36" s="57"/>
      <c r="R36" s="57"/>
      <c r="S36" s="57"/>
      <c r="T36" s="57"/>
    </row>
    <row r="37" spans="1:20" ht="12.75">
      <c r="A37" s="43">
        <v>31</v>
      </c>
      <c r="B37" s="20">
        <v>1</v>
      </c>
      <c r="C37" s="20"/>
      <c r="D37" s="20"/>
      <c r="E37" s="20"/>
      <c r="F37" s="20"/>
      <c r="G37" s="20"/>
      <c r="H37" s="20" t="s">
        <v>26</v>
      </c>
      <c r="I37" s="20">
        <v>0</v>
      </c>
      <c r="J37" s="20"/>
      <c r="K37" s="20">
        <v>0.7</v>
      </c>
      <c r="L37" s="20"/>
      <c r="M37" s="20"/>
      <c r="N37" s="35">
        <v>10.9</v>
      </c>
      <c r="O37" s="57"/>
      <c r="P37" s="57"/>
      <c r="Q37" s="57"/>
      <c r="R37" s="57"/>
      <c r="S37" s="57"/>
      <c r="T37" s="57"/>
    </row>
    <row r="38" spans="1:20" ht="12.75">
      <c r="A38" s="49" t="s">
        <v>6</v>
      </c>
      <c r="B38" s="13">
        <f aca="true" t="shared" si="0" ref="B38:M38">SUM(B7:B37)</f>
        <v>144.1</v>
      </c>
      <c r="C38" s="13">
        <f t="shared" si="0"/>
        <v>64.5</v>
      </c>
      <c r="D38" s="13">
        <f t="shared" si="0"/>
        <v>124</v>
      </c>
      <c r="E38" s="13">
        <f t="shared" si="0"/>
        <v>76.5</v>
      </c>
      <c r="F38" s="13">
        <f t="shared" si="0"/>
        <v>31.5</v>
      </c>
      <c r="G38" s="13">
        <f t="shared" si="0"/>
        <v>68.8</v>
      </c>
      <c r="H38" s="13">
        <f t="shared" si="0"/>
        <v>82.49999999999999</v>
      </c>
      <c r="I38" s="13">
        <f t="shared" si="0"/>
        <v>101.9</v>
      </c>
      <c r="J38" s="13">
        <f t="shared" si="0"/>
        <v>49.10000000000001</v>
      </c>
      <c r="K38" s="13">
        <f t="shared" si="0"/>
        <v>59.2</v>
      </c>
      <c r="L38" s="13">
        <f t="shared" si="0"/>
        <v>98.1</v>
      </c>
      <c r="M38" s="40">
        <f t="shared" si="0"/>
        <v>43.309999999999995</v>
      </c>
      <c r="N38" s="36">
        <f>SUM(B38:M38)</f>
        <v>943.51</v>
      </c>
      <c r="O38" s="57"/>
      <c r="P38" s="57"/>
      <c r="Q38" s="57"/>
      <c r="R38" s="57"/>
      <c r="S38" s="57"/>
      <c r="T38" s="57"/>
    </row>
    <row r="39" spans="1:20" ht="12.75">
      <c r="A39" s="48" t="s">
        <v>7</v>
      </c>
      <c r="B39" s="11">
        <v>115.3</v>
      </c>
      <c r="C39" s="11">
        <v>73.8</v>
      </c>
      <c r="D39" s="11">
        <v>97.1</v>
      </c>
      <c r="E39" s="11">
        <v>82.1</v>
      </c>
      <c r="F39" s="11">
        <v>84.4</v>
      </c>
      <c r="G39" s="11">
        <v>93</v>
      </c>
      <c r="H39" s="11">
        <v>96.1</v>
      </c>
      <c r="I39" s="11">
        <v>86.2</v>
      </c>
      <c r="J39" s="11">
        <v>72.5</v>
      </c>
      <c r="K39" s="11">
        <v>74.9</v>
      </c>
      <c r="L39" s="11">
        <v>102.5</v>
      </c>
      <c r="M39" s="39">
        <v>120.1</v>
      </c>
      <c r="N39" s="37">
        <v>1098</v>
      </c>
      <c r="O39" s="57"/>
      <c r="P39" s="57"/>
      <c r="Q39" s="57"/>
      <c r="R39" s="57"/>
      <c r="S39" s="57"/>
      <c r="T39" s="57"/>
    </row>
    <row r="40" spans="1:20" ht="12.75">
      <c r="A40" s="48" t="s">
        <v>8</v>
      </c>
      <c r="B40" s="29">
        <f aca="true" t="shared" si="1" ref="B40:N40">B38*100/B39</f>
        <v>124.97831743278404</v>
      </c>
      <c r="C40" s="29">
        <f t="shared" si="1"/>
        <v>87.39837398373984</v>
      </c>
      <c r="D40" s="29">
        <f t="shared" si="1"/>
        <v>127.70339855818744</v>
      </c>
      <c r="E40" s="29">
        <f t="shared" si="1"/>
        <v>93.17904993909866</v>
      </c>
      <c r="F40" s="29">
        <f t="shared" si="1"/>
        <v>37.322274881516584</v>
      </c>
      <c r="G40" s="29">
        <f t="shared" si="1"/>
        <v>73.97849462365592</v>
      </c>
      <c r="H40" s="29">
        <f t="shared" si="1"/>
        <v>85.84807492195628</v>
      </c>
      <c r="I40" s="29">
        <f t="shared" si="1"/>
        <v>118.21345707656612</v>
      </c>
      <c r="J40" s="29">
        <f t="shared" si="1"/>
        <v>67.72413793103449</v>
      </c>
      <c r="K40" s="29">
        <f t="shared" si="1"/>
        <v>79.03871829105474</v>
      </c>
      <c r="L40" s="29">
        <f t="shared" si="1"/>
        <v>95.70731707317073</v>
      </c>
      <c r="M40" s="41">
        <f t="shared" si="1"/>
        <v>36.06161532056619</v>
      </c>
      <c r="N40" s="38">
        <f t="shared" si="1"/>
        <v>85.92987249544626</v>
      </c>
      <c r="O40" s="57"/>
      <c r="P40" s="57"/>
      <c r="Q40" s="57"/>
      <c r="R40" s="57"/>
      <c r="S40" s="57"/>
      <c r="T40" s="57"/>
    </row>
    <row r="41" spans="1:20" ht="12.75">
      <c r="A41" s="50" t="s">
        <v>9</v>
      </c>
      <c r="B41" s="11">
        <f aca="true" t="shared" si="2" ref="B41:M41">MAX(B7:B37)</f>
        <v>24</v>
      </c>
      <c r="C41" s="11">
        <f t="shared" si="2"/>
        <v>24.2</v>
      </c>
      <c r="D41" s="11">
        <f t="shared" si="2"/>
        <v>18.4</v>
      </c>
      <c r="E41" s="11">
        <f t="shared" si="2"/>
        <v>11.2</v>
      </c>
      <c r="F41" s="11">
        <f t="shared" si="2"/>
        <v>9.2</v>
      </c>
      <c r="G41" s="11">
        <f t="shared" si="2"/>
        <v>15.1</v>
      </c>
      <c r="H41" s="11">
        <f t="shared" si="2"/>
        <v>15.2</v>
      </c>
      <c r="I41" s="11">
        <f t="shared" si="2"/>
        <v>20.4</v>
      </c>
      <c r="J41" s="11">
        <f t="shared" si="2"/>
        <v>16.8</v>
      </c>
      <c r="K41" s="11">
        <f t="shared" si="2"/>
        <v>12.1</v>
      </c>
      <c r="L41" s="11">
        <f t="shared" si="2"/>
        <v>34</v>
      </c>
      <c r="M41" s="39">
        <f t="shared" si="2"/>
        <v>9.6</v>
      </c>
      <c r="N41" s="37">
        <f>MAX(B41:M41)</f>
        <v>34</v>
      </c>
      <c r="O41" s="57"/>
      <c r="P41" s="57"/>
      <c r="Q41" s="57"/>
      <c r="R41" s="57"/>
      <c r="S41" s="57"/>
      <c r="T41" s="57"/>
    </row>
    <row r="42" spans="1:20" ht="12.75">
      <c r="A42" s="48" t="s">
        <v>31</v>
      </c>
      <c r="B42" s="12">
        <f aca="true" t="shared" si="3" ref="B42:M42">COUNTIF(B$7:B$37,"&gt;=0,1")</f>
        <v>19</v>
      </c>
      <c r="C42" s="12">
        <f t="shared" si="3"/>
        <v>10</v>
      </c>
      <c r="D42" s="12">
        <f t="shared" si="3"/>
        <v>22</v>
      </c>
      <c r="E42" s="12">
        <f t="shared" si="3"/>
        <v>19</v>
      </c>
      <c r="F42" s="12">
        <f t="shared" si="3"/>
        <v>9</v>
      </c>
      <c r="G42" s="12">
        <f t="shared" si="3"/>
        <v>14</v>
      </c>
      <c r="H42" s="12">
        <f t="shared" si="3"/>
        <v>15</v>
      </c>
      <c r="I42" s="12">
        <f t="shared" si="3"/>
        <v>22</v>
      </c>
      <c r="J42" s="12">
        <f t="shared" si="3"/>
        <v>11</v>
      </c>
      <c r="K42" s="12">
        <f t="shared" si="3"/>
        <v>18</v>
      </c>
      <c r="L42" s="12">
        <f t="shared" si="3"/>
        <v>18</v>
      </c>
      <c r="M42" s="51">
        <f t="shared" si="3"/>
        <v>16</v>
      </c>
      <c r="N42" s="52">
        <f>SUM(B42:M42)</f>
        <v>193</v>
      </c>
      <c r="O42" s="57"/>
      <c r="P42" s="57"/>
      <c r="Q42" s="57"/>
      <c r="R42" s="57"/>
      <c r="S42" s="57"/>
      <c r="T42" s="57"/>
    </row>
    <row r="43" spans="1:20" ht="12.75">
      <c r="A43" s="48" t="s">
        <v>32</v>
      </c>
      <c r="B43" s="12">
        <f aca="true" t="shared" si="4" ref="B43:M43">COUNTIF(B$7:B$37,"&gt;=1,0")</f>
        <v>15</v>
      </c>
      <c r="C43" s="12">
        <f t="shared" si="4"/>
        <v>8</v>
      </c>
      <c r="D43" s="12">
        <f t="shared" si="4"/>
        <v>18</v>
      </c>
      <c r="E43" s="12">
        <f t="shared" si="4"/>
        <v>12</v>
      </c>
      <c r="F43" s="12">
        <f t="shared" si="4"/>
        <v>5</v>
      </c>
      <c r="G43" s="12">
        <f t="shared" si="4"/>
        <v>9</v>
      </c>
      <c r="H43" s="12">
        <f t="shared" si="4"/>
        <v>12</v>
      </c>
      <c r="I43" s="12">
        <f t="shared" si="4"/>
        <v>16</v>
      </c>
      <c r="J43" s="12">
        <f t="shared" si="4"/>
        <v>6</v>
      </c>
      <c r="K43" s="12">
        <f t="shared" si="4"/>
        <v>12</v>
      </c>
      <c r="L43" s="12">
        <f t="shared" si="4"/>
        <v>12</v>
      </c>
      <c r="M43" s="51">
        <f t="shared" si="4"/>
        <v>8</v>
      </c>
      <c r="N43" s="52">
        <f>SUM(B43:M43)</f>
        <v>133</v>
      </c>
      <c r="O43" s="57"/>
      <c r="P43" s="57"/>
      <c r="Q43" s="57"/>
      <c r="R43" s="57"/>
      <c r="S43" s="57"/>
      <c r="T43" s="57"/>
    </row>
    <row r="44" spans="1:20" ht="12.75">
      <c r="A44" s="48" t="s">
        <v>33</v>
      </c>
      <c r="B44" s="12">
        <f aca="true" t="shared" si="5" ref="B44:M44">COUNTIF(B$7:B$37,"&gt;=5,0")</f>
        <v>10</v>
      </c>
      <c r="C44" s="12">
        <f t="shared" si="5"/>
        <v>4</v>
      </c>
      <c r="D44" s="12">
        <f t="shared" si="5"/>
        <v>8</v>
      </c>
      <c r="E44" s="12">
        <f t="shared" si="5"/>
        <v>8</v>
      </c>
      <c r="F44" s="12">
        <f t="shared" si="5"/>
        <v>4</v>
      </c>
      <c r="G44" s="12">
        <f t="shared" si="5"/>
        <v>5</v>
      </c>
      <c r="H44" s="12">
        <f t="shared" si="5"/>
        <v>6</v>
      </c>
      <c r="I44" s="12">
        <f t="shared" si="5"/>
        <v>6</v>
      </c>
      <c r="J44" s="12">
        <f t="shared" si="5"/>
        <v>4</v>
      </c>
      <c r="K44" s="12">
        <f t="shared" si="5"/>
        <v>5</v>
      </c>
      <c r="L44" s="12">
        <f t="shared" si="5"/>
        <v>5</v>
      </c>
      <c r="M44" s="51">
        <f t="shared" si="5"/>
        <v>4</v>
      </c>
      <c r="N44" s="52">
        <f>SUM(B44:M44)</f>
        <v>69</v>
      </c>
      <c r="O44" s="57"/>
      <c r="P44" s="57"/>
      <c r="Q44" s="57"/>
      <c r="R44" s="57"/>
      <c r="S44" s="57"/>
      <c r="T44" s="57"/>
    </row>
    <row r="45" spans="1:20" ht="12.75">
      <c r="A45" s="48" t="s">
        <v>34</v>
      </c>
      <c r="B45" s="12">
        <f aca="true" t="shared" si="6" ref="B45:M45">COUNTIF(B$7:B$37,"&gt;=10,0")</f>
        <v>6</v>
      </c>
      <c r="C45" s="12">
        <f t="shared" si="6"/>
        <v>2</v>
      </c>
      <c r="D45" s="12">
        <f t="shared" si="6"/>
        <v>6</v>
      </c>
      <c r="E45" s="12">
        <f t="shared" si="6"/>
        <v>2</v>
      </c>
      <c r="F45" s="12">
        <f t="shared" si="6"/>
        <v>0</v>
      </c>
      <c r="G45" s="12">
        <f t="shared" si="6"/>
        <v>3</v>
      </c>
      <c r="H45" s="12">
        <f t="shared" si="6"/>
        <v>2</v>
      </c>
      <c r="I45" s="12">
        <f t="shared" si="6"/>
        <v>3</v>
      </c>
      <c r="J45" s="12">
        <f t="shared" si="6"/>
        <v>2</v>
      </c>
      <c r="K45" s="12">
        <f t="shared" si="6"/>
        <v>2</v>
      </c>
      <c r="L45" s="12">
        <f t="shared" si="6"/>
        <v>2</v>
      </c>
      <c r="M45" s="51">
        <f t="shared" si="6"/>
        <v>0</v>
      </c>
      <c r="N45" s="52">
        <f>SUM(B45:M45)</f>
        <v>30</v>
      </c>
      <c r="O45" s="57"/>
      <c r="P45" s="57"/>
      <c r="Q45" s="57"/>
      <c r="R45" s="57"/>
      <c r="S45" s="57"/>
      <c r="T45" s="57"/>
    </row>
    <row r="46" spans="1:20" ht="12.75">
      <c r="A46" s="48" t="s">
        <v>35</v>
      </c>
      <c r="B46" s="12">
        <f aca="true" t="shared" si="7" ref="B46:M46">COUNTIF(B$7:B$37,"&gt;=20,0")</f>
        <v>2</v>
      </c>
      <c r="C46" s="12">
        <f t="shared" si="7"/>
        <v>1</v>
      </c>
      <c r="D46" s="12">
        <f t="shared" si="7"/>
        <v>0</v>
      </c>
      <c r="E46" s="12">
        <f t="shared" si="7"/>
        <v>0</v>
      </c>
      <c r="F46" s="12">
        <f t="shared" si="7"/>
        <v>0</v>
      </c>
      <c r="G46" s="12">
        <f t="shared" si="7"/>
        <v>0</v>
      </c>
      <c r="H46" s="12">
        <f t="shared" si="7"/>
        <v>0</v>
      </c>
      <c r="I46" s="12">
        <f t="shared" si="7"/>
        <v>1</v>
      </c>
      <c r="J46" s="12">
        <f t="shared" si="7"/>
        <v>0</v>
      </c>
      <c r="K46" s="12">
        <f t="shared" si="7"/>
        <v>0</v>
      </c>
      <c r="L46" s="12">
        <f t="shared" si="7"/>
        <v>1</v>
      </c>
      <c r="M46" s="51">
        <f t="shared" si="7"/>
        <v>0</v>
      </c>
      <c r="N46" s="52">
        <f>SUM(B46:M46)</f>
        <v>5</v>
      </c>
      <c r="O46" s="57"/>
      <c r="P46" s="57"/>
      <c r="Q46" s="57"/>
      <c r="R46" s="57"/>
      <c r="S46" s="57"/>
      <c r="T46" s="57"/>
    </row>
    <row r="47" spans="1:20" ht="12.75">
      <c r="A47" s="67"/>
      <c r="B47" s="6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</row>
    <row r="48" spans="1:20" ht="12.75">
      <c r="A48" s="67"/>
      <c r="B48" s="6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</row>
    <row r="49" spans="1:20" ht="12.75">
      <c r="A49" s="67"/>
      <c r="B49" s="6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</row>
    <row r="50" spans="1:20" ht="12.75">
      <c r="A50" s="67"/>
      <c r="B50" s="6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</row>
    <row r="51" spans="1:20" ht="12.75">
      <c r="A51" s="67"/>
      <c r="B51" s="6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</row>
    <row r="52" spans="1:20" ht="12.75">
      <c r="A52" s="67"/>
      <c r="B52" s="6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20" ht="12.75">
      <c r="A53" s="67"/>
      <c r="B53" s="6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</row>
    <row r="54" spans="1:20" ht="12.75">
      <c r="A54" s="67"/>
      <c r="B54" s="6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</row>
    <row r="55" spans="1:20" ht="12.75">
      <c r="A55" s="67"/>
      <c r="B55" s="6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</row>
    <row r="56" spans="1:20" ht="12.75">
      <c r="A56" s="67"/>
      <c r="B56" s="6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</row>
    <row r="57" spans="1:20" ht="12.75">
      <c r="A57" s="67"/>
      <c r="B57" s="6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</row>
    <row r="58" spans="1:20" ht="12.75">
      <c r="A58" s="67"/>
      <c r="B58" s="6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</row>
    <row r="59" spans="1:20" ht="12.75">
      <c r="A59" s="67"/>
      <c r="B59" s="6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</row>
  </sheetData>
  <sheetProtection sheet="1" objects="1" scenarios="1"/>
  <mergeCells count="1">
    <mergeCell ref="C1:F1"/>
  </mergeCells>
  <conditionalFormatting sqref="N7:N37">
    <cfRule type="expression" priority="1" dxfId="205" stopIfTrue="1">
      <formula>N7=MAX(N$7:N$37)</formula>
    </cfRule>
  </conditionalFormatting>
  <conditionalFormatting sqref="B7:M7 B9:M9 B11:M11 B13:M13 B15:M15 B17:M17 B19:M19 B21:M21 B23:M23 B25:M25 B27:M27 B29:M29 B31:M31 B33:M33 B35:M35 B37:M37">
    <cfRule type="expression" priority="2" dxfId="19" stopIfTrue="1">
      <formula>B7=""</formula>
    </cfRule>
    <cfRule type="expression" priority="3" dxfId="16" stopIfTrue="1">
      <formula>B7&gt;=$O$3</formula>
    </cfRule>
  </conditionalFormatting>
  <conditionalFormatting sqref="B8:M8 B10:M10 B12:M12 B14:M14 B16:M16 B18:M18 B20:M20 B22:M22 B24:M24 B26:M26 B28:M28 B30:M30 B32:M32 B34:M34 B36:M36">
    <cfRule type="expression" priority="4" dxfId="17" stopIfTrue="1">
      <formula>B8=""</formula>
    </cfRule>
    <cfRule type="expression" priority="5" dxfId="16" stopIfTrue="1">
      <formula>B8&gt;=$O$3</formula>
    </cfRule>
  </conditionalFormatting>
  <printOptions horizontalCentered="1"/>
  <pageMargins left="0.5905511811023623" right="0.3937007874015748" top="0.3937007874015748" bottom="0" header="0.5118110236220472" footer="0.5118110236220472"/>
  <pageSetup horizontalDpi="300" verticalDpi="300" orientation="landscape" paperSize="9" scale="93" r:id="rId4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14"/>
  <dimension ref="A1:T59"/>
  <sheetViews>
    <sheetView showGridLines="0" showRowColHeader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" sqref="A5"/>
    </sheetView>
  </sheetViews>
  <sheetFormatPr defaultColWidth="12" defaultRowHeight="12.75"/>
  <cols>
    <col min="1" max="1" width="16.33203125" style="1" customWidth="1"/>
    <col min="2" max="2" width="9.83203125" style="1" customWidth="1"/>
    <col min="3" max="3" width="9.5" style="0" customWidth="1"/>
    <col min="4" max="4" width="9.16015625" style="0" customWidth="1"/>
    <col min="5" max="5" width="8.83203125" style="0" customWidth="1"/>
    <col min="6" max="6" width="9.5" style="0" customWidth="1"/>
    <col min="7" max="7" width="8.5" style="0" customWidth="1"/>
    <col min="8" max="8" width="9.16015625" style="0" customWidth="1"/>
    <col min="9" max="9" width="9" style="0" customWidth="1"/>
    <col min="10" max="10" width="10.66015625" style="0" customWidth="1"/>
    <col min="11" max="11" width="9.83203125" style="0" customWidth="1"/>
    <col min="12" max="12" width="10.83203125" style="0" customWidth="1"/>
    <col min="13" max="13" width="10.33203125" style="0" customWidth="1"/>
    <col min="14" max="14" width="9" style="0" customWidth="1"/>
    <col min="15" max="15" width="15.33203125" style="0" customWidth="1"/>
  </cols>
  <sheetData>
    <row r="1" spans="1:20" ht="16.5" thickTop="1">
      <c r="A1" s="58"/>
      <c r="B1" s="59"/>
      <c r="C1" s="77" t="s">
        <v>0</v>
      </c>
      <c r="D1" s="77"/>
      <c r="E1" s="77"/>
      <c r="F1" s="77"/>
      <c r="G1" s="60">
        <v>2007</v>
      </c>
      <c r="H1" s="61"/>
      <c r="I1" s="61" t="s">
        <v>1</v>
      </c>
      <c r="J1" s="62"/>
      <c r="K1" s="57"/>
      <c r="L1" s="57"/>
      <c r="M1" s="57"/>
      <c r="N1" s="57"/>
      <c r="O1" s="73">
        <v>0</v>
      </c>
      <c r="P1" s="57"/>
      <c r="Q1" s="57"/>
      <c r="R1" s="57"/>
      <c r="S1" s="57"/>
      <c r="T1" s="57"/>
    </row>
    <row r="2" spans="1:20" ht="16.5" thickBot="1">
      <c r="A2" s="58"/>
      <c r="B2" s="63"/>
      <c r="C2" s="64"/>
      <c r="D2" s="64" t="s">
        <v>2</v>
      </c>
      <c r="E2" s="64"/>
      <c r="F2" s="64"/>
      <c r="G2" s="64"/>
      <c r="H2" s="64"/>
      <c r="I2" s="64"/>
      <c r="J2" s="65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16.5" thickTop="1">
      <c r="A3" s="58"/>
      <c r="B3" s="66" t="s">
        <v>29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72">
        <f>(100-O1)/10</f>
        <v>10</v>
      </c>
      <c r="P3" s="57"/>
      <c r="Q3" s="57"/>
      <c r="R3" s="57"/>
      <c r="S3" s="57"/>
      <c r="T3" s="57"/>
    </row>
    <row r="4" spans="1:20" ht="12.75">
      <c r="A4" s="67"/>
      <c r="B4" s="68" t="s">
        <v>28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ht="12.75">
      <c r="A5" s="70" t="s">
        <v>3</v>
      </c>
      <c r="B5" s="71">
        <v>1</v>
      </c>
      <c r="C5" s="71">
        <v>32</v>
      </c>
      <c r="D5" s="71">
        <v>61</v>
      </c>
      <c r="E5" s="71">
        <v>92</v>
      </c>
      <c r="F5" s="71">
        <v>122</v>
      </c>
      <c r="G5" s="71">
        <v>153</v>
      </c>
      <c r="H5" s="71">
        <v>183</v>
      </c>
      <c r="I5" s="71">
        <v>214</v>
      </c>
      <c r="J5" s="71">
        <v>245</v>
      </c>
      <c r="K5" s="71">
        <v>275</v>
      </c>
      <c r="L5" s="71">
        <v>306</v>
      </c>
      <c r="M5" s="71">
        <v>336</v>
      </c>
      <c r="N5" s="70" t="s">
        <v>4</v>
      </c>
      <c r="O5" s="57"/>
      <c r="P5" s="57"/>
      <c r="Q5" s="57"/>
      <c r="R5" s="57"/>
      <c r="S5" s="57"/>
      <c r="T5" s="57"/>
    </row>
    <row r="6" spans="1:20" ht="6.75" customHeight="1">
      <c r="A6" s="69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7"/>
      <c r="O6" s="57"/>
      <c r="P6" s="57"/>
      <c r="Q6" s="57"/>
      <c r="R6" s="57"/>
      <c r="S6" s="57"/>
      <c r="T6" s="57"/>
    </row>
    <row r="7" spans="1:20" ht="12.75">
      <c r="A7" s="43">
        <v>1</v>
      </c>
      <c r="B7" s="20">
        <v>5.9</v>
      </c>
      <c r="C7" s="20">
        <v>0.6</v>
      </c>
      <c r="D7" s="20">
        <v>15.8</v>
      </c>
      <c r="E7" s="20" t="s">
        <v>26</v>
      </c>
      <c r="F7" s="20" t="s">
        <v>26</v>
      </c>
      <c r="G7" s="20" t="s">
        <v>26</v>
      </c>
      <c r="H7" s="20">
        <v>3.8</v>
      </c>
      <c r="I7" s="20" t="s">
        <v>26</v>
      </c>
      <c r="J7" s="20">
        <v>1</v>
      </c>
      <c r="K7" s="20">
        <v>5.1</v>
      </c>
      <c r="L7" s="20">
        <v>0.5</v>
      </c>
      <c r="M7" s="20">
        <v>0.8</v>
      </c>
      <c r="N7" s="35">
        <v>33.2</v>
      </c>
      <c r="O7" s="57"/>
      <c r="P7" s="57"/>
      <c r="Q7" s="57"/>
      <c r="R7" s="57"/>
      <c r="S7" s="57"/>
      <c r="T7" s="57"/>
    </row>
    <row r="8" spans="1:20" ht="12.75">
      <c r="A8" s="44">
        <v>2</v>
      </c>
      <c r="B8" s="33">
        <v>2.9</v>
      </c>
      <c r="C8" s="33">
        <v>1</v>
      </c>
      <c r="D8" s="33">
        <v>13.3</v>
      </c>
      <c r="E8" s="33" t="s">
        <v>26</v>
      </c>
      <c r="F8" s="33" t="s">
        <v>26</v>
      </c>
      <c r="G8" s="33">
        <v>0.6</v>
      </c>
      <c r="H8" s="33">
        <v>3.9</v>
      </c>
      <c r="I8" s="33">
        <v>19.5</v>
      </c>
      <c r="J8" s="33">
        <v>20.6</v>
      </c>
      <c r="K8" s="33">
        <v>0.1</v>
      </c>
      <c r="L8" s="33">
        <v>0.7</v>
      </c>
      <c r="M8" s="33">
        <v>16.4</v>
      </c>
      <c r="N8" s="46">
        <v>13.1</v>
      </c>
      <c r="O8" s="57"/>
      <c r="P8" s="57"/>
      <c r="Q8" s="57"/>
      <c r="R8" s="57"/>
      <c r="S8" s="57"/>
      <c r="T8" s="57"/>
    </row>
    <row r="9" spans="1:20" ht="12.75">
      <c r="A9" s="43">
        <v>3</v>
      </c>
      <c r="B9" s="20">
        <v>1.6</v>
      </c>
      <c r="C9" s="20">
        <v>0.3</v>
      </c>
      <c r="D9" s="20">
        <v>3.8</v>
      </c>
      <c r="E9" s="20">
        <v>1.2</v>
      </c>
      <c r="F9" s="20" t="s">
        <v>26</v>
      </c>
      <c r="G9" s="20" t="s">
        <v>26</v>
      </c>
      <c r="H9" s="20">
        <v>7.6</v>
      </c>
      <c r="I9" s="20" t="s">
        <v>26</v>
      </c>
      <c r="J9" s="20">
        <v>4.1</v>
      </c>
      <c r="K9" s="20">
        <v>11</v>
      </c>
      <c r="L9" s="20">
        <v>2.6</v>
      </c>
      <c r="M9" s="20">
        <v>9</v>
      </c>
      <c r="N9" s="35">
        <v>17.3</v>
      </c>
      <c r="O9" s="57"/>
      <c r="P9" s="57"/>
      <c r="Q9" s="57"/>
      <c r="R9" s="57"/>
      <c r="S9" s="57"/>
      <c r="T9" s="57"/>
    </row>
    <row r="10" spans="1:20" ht="12.75">
      <c r="A10" s="44">
        <v>4</v>
      </c>
      <c r="B10" s="33">
        <v>7.1</v>
      </c>
      <c r="C10" s="33" t="s">
        <v>26</v>
      </c>
      <c r="D10" s="33">
        <v>0</v>
      </c>
      <c r="E10" s="33" t="s">
        <v>26</v>
      </c>
      <c r="F10" s="33" t="s">
        <v>26</v>
      </c>
      <c r="G10" s="33" t="s">
        <v>26</v>
      </c>
      <c r="H10" s="33">
        <v>14</v>
      </c>
      <c r="I10" s="33" t="s">
        <v>26</v>
      </c>
      <c r="J10" s="33">
        <v>1.1</v>
      </c>
      <c r="K10" s="33">
        <v>2</v>
      </c>
      <c r="L10" s="33">
        <v>0</v>
      </c>
      <c r="M10" s="33">
        <v>1.1</v>
      </c>
      <c r="N10" s="46">
        <v>39.6</v>
      </c>
      <c r="O10" s="57"/>
      <c r="P10" s="57"/>
      <c r="Q10" s="57"/>
      <c r="R10" s="57"/>
      <c r="S10" s="57"/>
      <c r="T10" s="57"/>
    </row>
    <row r="11" spans="1:20" ht="12.75">
      <c r="A11" s="43">
        <v>5</v>
      </c>
      <c r="B11" s="20">
        <v>4.9</v>
      </c>
      <c r="C11" s="20">
        <v>2.4</v>
      </c>
      <c r="D11" s="20">
        <v>0.2</v>
      </c>
      <c r="E11" s="20" t="s">
        <v>26</v>
      </c>
      <c r="F11" s="20" t="s">
        <v>26</v>
      </c>
      <c r="G11" s="20">
        <v>0.4</v>
      </c>
      <c r="H11" s="20">
        <v>8.4</v>
      </c>
      <c r="I11" s="20" t="s">
        <v>26</v>
      </c>
      <c r="J11" s="20">
        <v>0</v>
      </c>
      <c r="K11" s="20">
        <v>0</v>
      </c>
      <c r="L11" s="20">
        <v>8.2</v>
      </c>
      <c r="M11" s="20">
        <v>3.9</v>
      </c>
      <c r="N11" s="35">
        <v>50.6</v>
      </c>
      <c r="O11" s="57"/>
      <c r="P11" s="57"/>
      <c r="Q11" s="57"/>
      <c r="R11" s="57"/>
      <c r="S11" s="57"/>
      <c r="T11" s="57"/>
    </row>
    <row r="12" spans="1:20" ht="12.75">
      <c r="A12" s="44">
        <v>6</v>
      </c>
      <c r="B12" s="33">
        <v>17.4</v>
      </c>
      <c r="C12" s="33">
        <v>0</v>
      </c>
      <c r="D12" s="33">
        <v>0.2</v>
      </c>
      <c r="E12" s="33" t="s">
        <v>26</v>
      </c>
      <c r="F12" s="33">
        <v>2.7</v>
      </c>
      <c r="G12" s="33" t="s">
        <v>26</v>
      </c>
      <c r="H12" s="33">
        <v>1.4</v>
      </c>
      <c r="I12" s="33">
        <v>0</v>
      </c>
      <c r="J12" s="33">
        <v>0.4</v>
      </c>
      <c r="K12" s="33" t="s">
        <v>26</v>
      </c>
      <c r="L12" s="33">
        <v>3.1</v>
      </c>
      <c r="M12" s="33">
        <v>22.6</v>
      </c>
      <c r="N12" s="46">
        <v>51.3</v>
      </c>
      <c r="O12" s="57"/>
      <c r="P12" s="57"/>
      <c r="Q12" s="57"/>
      <c r="R12" s="57"/>
      <c r="S12" s="57"/>
      <c r="T12" s="57"/>
    </row>
    <row r="13" spans="1:20" ht="12.75">
      <c r="A13" s="43">
        <v>7</v>
      </c>
      <c r="B13" s="20">
        <v>0.3</v>
      </c>
      <c r="C13" s="20">
        <v>0</v>
      </c>
      <c r="D13" s="20">
        <v>1.4</v>
      </c>
      <c r="E13" s="20">
        <v>0</v>
      </c>
      <c r="F13" s="20">
        <v>42.8</v>
      </c>
      <c r="G13" s="20" t="s">
        <v>26</v>
      </c>
      <c r="H13" s="20">
        <v>2.1</v>
      </c>
      <c r="I13" s="20">
        <v>0</v>
      </c>
      <c r="J13" s="20">
        <v>0.8</v>
      </c>
      <c r="K13" s="20">
        <v>0.1</v>
      </c>
      <c r="L13" s="20">
        <v>13.5</v>
      </c>
      <c r="M13" s="20">
        <v>13</v>
      </c>
      <c r="N13" s="35">
        <v>27.4</v>
      </c>
      <c r="O13" s="57"/>
      <c r="P13" s="57"/>
      <c r="Q13" s="57"/>
      <c r="R13" s="57"/>
      <c r="S13" s="57"/>
      <c r="T13" s="57"/>
    </row>
    <row r="14" spans="1:20" ht="12.75">
      <c r="A14" s="44">
        <v>8</v>
      </c>
      <c r="B14" s="33">
        <v>5</v>
      </c>
      <c r="C14" s="33">
        <v>10.9</v>
      </c>
      <c r="D14" s="33">
        <v>0</v>
      </c>
      <c r="E14" s="33" t="s">
        <v>26</v>
      </c>
      <c r="F14" s="33">
        <v>9.1</v>
      </c>
      <c r="G14" s="33" t="s">
        <v>26</v>
      </c>
      <c r="H14" s="33">
        <v>6.6</v>
      </c>
      <c r="I14" s="33">
        <v>8</v>
      </c>
      <c r="J14" s="33">
        <v>4</v>
      </c>
      <c r="K14" s="33" t="s">
        <v>26</v>
      </c>
      <c r="L14" s="33">
        <v>14.4</v>
      </c>
      <c r="M14" s="33">
        <v>5.6</v>
      </c>
      <c r="N14" s="46">
        <v>35.3</v>
      </c>
      <c r="O14" s="57"/>
      <c r="P14" s="57"/>
      <c r="Q14" s="57"/>
      <c r="R14" s="57"/>
      <c r="S14" s="57"/>
      <c r="T14" s="57"/>
    </row>
    <row r="15" spans="1:20" ht="12.75">
      <c r="A15" s="43">
        <v>9</v>
      </c>
      <c r="B15" s="20">
        <v>0.1</v>
      </c>
      <c r="C15" s="20">
        <v>3.1</v>
      </c>
      <c r="D15" s="20">
        <v>6</v>
      </c>
      <c r="E15" s="20" t="s">
        <v>26</v>
      </c>
      <c r="F15" s="20">
        <v>8.2</v>
      </c>
      <c r="G15" s="20">
        <v>1.7</v>
      </c>
      <c r="H15" s="20">
        <v>6.7</v>
      </c>
      <c r="I15" s="20">
        <v>60.9</v>
      </c>
      <c r="J15" s="20">
        <v>1.5</v>
      </c>
      <c r="K15" s="20" t="s">
        <v>26</v>
      </c>
      <c r="L15" s="20">
        <v>24.1</v>
      </c>
      <c r="M15" s="20">
        <v>1.7</v>
      </c>
      <c r="N15" s="35">
        <v>53.2</v>
      </c>
      <c r="O15" s="57"/>
      <c r="P15" s="57"/>
      <c r="Q15" s="57"/>
      <c r="R15" s="57"/>
      <c r="S15" s="57"/>
      <c r="T15" s="57"/>
    </row>
    <row r="16" spans="1:20" ht="12.75">
      <c r="A16" s="44">
        <v>10</v>
      </c>
      <c r="B16" s="33">
        <v>6.9</v>
      </c>
      <c r="C16" s="33">
        <v>1.1</v>
      </c>
      <c r="D16" s="33" t="s">
        <v>26</v>
      </c>
      <c r="E16" s="33" t="s">
        <v>26</v>
      </c>
      <c r="F16" s="33">
        <v>3.1</v>
      </c>
      <c r="G16" s="33">
        <v>0.1</v>
      </c>
      <c r="H16" s="33">
        <v>0.5</v>
      </c>
      <c r="I16" s="33">
        <v>0.3</v>
      </c>
      <c r="J16" s="33">
        <v>21.2</v>
      </c>
      <c r="K16" s="33" t="s">
        <v>26</v>
      </c>
      <c r="L16" s="33">
        <v>18.5</v>
      </c>
      <c r="M16" s="33">
        <v>5.7</v>
      </c>
      <c r="N16" s="46">
        <v>107.4</v>
      </c>
      <c r="O16" s="57"/>
      <c r="P16" s="57"/>
      <c r="Q16" s="57"/>
      <c r="R16" s="57"/>
      <c r="S16" s="57"/>
      <c r="T16" s="57"/>
    </row>
    <row r="17" spans="1:20" ht="12.75">
      <c r="A17" s="43">
        <v>11</v>
      </c>
      <c r="B17" s="20">
        <v>18.4</v>
      </c>
      <c r="C17" s="20">
        <v>9</v>
      </c>
      <c r="D17" s="20" t="s">
        <v>26</v>
      </c>
      <c r="E17" s="20" t="s">
        <v>26</v>
      </c>
      <c r="F17" s="20">
        <v>6.3</v>
      </c>
      <c r="G17" s="20">
        <v>32.3</v>
      </c>
      <c r="H17" s="20">
        <v>3.3</v>
      </c>
      <c r="I17" s="20" t="s">
        <v>26</v>
      </c>
      <c r="J17" s="20">
        <v>1.3</v>
      </c>
      <c r="K17" s="20">
        <v>0.6</v>
      </c>
      <c r="L17" s="20">
        <v>12.6</v>
      </c>
      <c r="M17" s="20">
        <v>1.2</v>
      </c>
      <c r="N17" s="35">
        <v>43.2</v>
      </c>
      <c r="O17" s="57"/>
      <c r="P17" s="57"/>
      <c r="Q17" s="57"/>
      <c r="R17" s="57"/>
      <c r="S17" s="57"/>
      <c r="T17" s="57"/>
    </row>
    <row r="18" spans="1:20" ht="12.75">
      <c r="A18" s="44">
        <v>12</v>
      </c>
      <c r="B18" s="33">
        <v>1.7</v>
      </c>
      <c r="C18" s="33">
        <v>11.8</v>
      </c>
      <c r="D18" s="33" t="s">
        <v>26</v>
      </c>
      <c r="E18" s="33" t="s">
        <v>26</v>
      </c>
      <c r="F18" s="33">
        <v>4.5</v>
      </c>
      <c r="G18" s="33" t="s">
        <v>26</v>
      </c>
      <c r="H18" s="33">
        <v>0.6</v>
      </c>
      <c r="I18" s="33">
        <v>0.1</v>
      </c>
      <c r="J18" s="33">
        <v>0</v>
      </c>
      <c r="K18" s="33">
        <v>0.6</v>
      </c>
      <c r="L18" s="33">
        <v>20.1</v>
      </c>
      <c r="M18" s="33">
        <v>0</v>
      </c>
      <c r="N18" s="46">
        <v>30.9</v>
      </c>
      <c r="O18" s="57"/>
      <c r="P18" s="57"/>
      <c r="Q18" s="57"/>
      <c r="R18" s="57"/>
      <c r="S18" s="57"/>
      <c r="T18" s="57"/>
    </row>
    <row r="19" spans="1:20" ht="12.75">
      <c r="A19" s="43">
        <v>13</v>
      </c>
      <c r="B19" s="20">
        <v>2.5</v>
      </c>
      <c r="C19" s="20">
        <v>9.2</v>
      </c>
      <c r="D19" s="20" t="s">
        <v>26</v>
      </c>
      <c r="E19" s="20" t="s">
        <v>26</v>
      </c>
      <c r="F19" s="20">
        <v>4.9</v>
      </c>
      <c r="G19" s="20" t="s">
        <v>26</v>
      </c>
      <c r="H19" s="20">
        <v>0.1</v>
      </c>
      <c r="I19" s="20">
        <v>0</v>
      </c>
      <c r="J19" s="20" t="s">
        <v>26</v>
      </c>
      <c r="K19" s="20" t="s">
        <v>26</v>
      </c>
      <c r="L19" s="20">
        <v>3.5</v>
      </c>
      <c r="M19" s="20" t="s">
        <v>26</v>
      </c>
      <c r="N19" s="35">
        <v>11.9</v>
      </c>
      <c r="O19" s="57"/>
      <c r="P19" s="57"/>
      <c r="Q19" s="57"/>
      <c r="R19" s="57"/>
      <c r="S19" s="57"/>
      <c r="T19" s="57"/>
    </row>
    <row r="20" spans="1:20" ht="12.75">
      <c r="A20" s="44">
        <v>14</v>
      </c>
      <c r="B20" s="33" t="s">
        <v>26</v>
      </c>
      <c r="C20" s="33">
        <v>9.4</v>
      </c>
      <c r="D20" s="33" t="s">
        <v>26</v>
      </c>
      <c r="E20" s="33" t="s">
        <v>26</v>
      </c>
      <c r="F20" s="33">
        <v>5.2</v>
      </c>
      <c r="G20" s="33">
        <v>6.2</v>
      </c>
      <c r="H20" s="33">
        <v>1</v>
      </c>
      <c r="I20" s="33">
        <v>1.2</v>
      </c>
      <c r="J20" s="33">
        <v>0.7</v>
      </c>
      <c r="K20" s="33" t="s">
        <v>26</v>
      </c>
      <c r="L20" s="33">
        <v>0.9</v>
      </c>
      <c r="M20" s="33" t="s">
        <v>26</v>
      </c>
      <c r="N20" s="46">
        <v>25.2</v>
      </c>
      <c r="O20" s="57"/>
      <c r="P20" s="57"/>
      <c r="Q20" s="57"/>
      <c r="R20" s="57"/>
      <c r="S20" s="57"/>
      <c r="T20" s="57"/>
    </row>
    <row r="21" spans="1:20" ht="12.75">
      <c r="A21" s="43">
        <v>15</v>
      </c>
      <c r="B21" s="20" t="s">
        <v>26</v>
      </c>
      <c r="C21" s="20">
        <v>0</v>
      </c>
      <c r="D21" s="20" t="s">
        <v>26</v>
      </c>
      <c r="E21" s="20" t="s">
        <v>26</v>
      </c>
      <c r="F21" s="20">
        <v>0.7</v>
      </c>
      <c r="G21" s="20">
        <v>7</v>
      </c>
      <c r="H21" s="20">
        <v>0</v>
      </c>
      <c r="I21" s="20">
        <v>28.4</v>
      </c>
      <c r="J21" s="20" t="s">
        <v>26</v>
      </c>
      <c r="K21" s="20" t="s">
        <v>26</v>
      </c>
      <c r="L21" s="20">
        <v>0.1</v>
      </c>
      <c r="M21" s="20" t="s">
        <v>26</v>
      </c>
      <c r="N21" s="35">
        <v>62.7</v>
      </c>
      <c r="O21" s="57"/>
      <c r="P21" s="57"/>
      <c r="Q21" s="57"/>
      <c r="R21" s="57"/>
      <c r="S21" s="57"/>
      <c r="T21" s="57"/>
    </row>
    <row r="22" spans="1:20" ht="12.75">
      <c r="A22" s="44">
        <v>16</v>
      </c>
      <c r="B22" s="33">
        <v>1.7</v>
      </c>
      <c r="C22" s="33" t="s">
        <v>26</v>
      </c>
      <c r="D22" s="33">
        <v>1.4</v>
      </c>
      <c r="E22" s="33" t="s">
        <v>26</v>
      </c>
      <c r="F22" s="33">
        <v>9.9</v>
      </c>
      <c r="G22" s="33">
        <v>0.6</v>
      </c>
      <c r="H22" s="33">
        <v>0</v>
      </c>
      <c r="I22" s="33">
        <v>0.5</v>
      </c>
      <c r="J22" s="33" t="s">
        <v>26</v>
      </c>
      <c r="K22" s="33" t="s">
        <v>26</v>
      </c>
      <c r="L22" s="33">
        <v>0.6</v>
      </c>
      <c r="M22" s="33" t="s">
        <v>26</v>
      </c>
      <c r="N22" s="46">
        <v>23.2</v>
      </c>
      <c r="O22" s="57"/>
      <c r="P22" s="57"/>
      <c r="Q22" s="57"/>
      <c r="R22" s="57"/>
      <c r="S22" s="57"/>
      <c r="T22" s="57"/>
    </row>
    <row r="23" spans="1:20" ht="12.75">
      <c r="A23" s="43">
        <v>17</v>
      </c>
      <c r="B23" s="20">
        <v>14.1</v>
      </c>
      <c r="C23" s="20" t="s">
        <v>26</v>
      </c>
      <c r="D23" s="20">
        <v>6.4</v>
      </c>
      <c r="E23" s="20" t="s">
        <v>26</v>
      </c>
      <c r="F23" s="20">
        <v>0.1</v>
      </c>
      <c r="G23" s="20">
        <v>6.5</v>
      </c>
      <c r="H23" s="20">
        <v>0</v>
      </c>
      <c r="I23" s="20">
        <v>4.9</v>
      </c>
      <c r="J23" s="20">
        <v>9.5</v>
      </c>
      <c r="K23" s="20">
        <v>6</v>
      </c>
      <c r="L23" s="20">
        <v>0.1</v>
      </c>
      <c r="M23" s="20" t="s">
        <v>26</v>
      </c>
      <c r="N23" s="35">
        <v>13.4</v>
      </c>
      <c r="O23" s="57"/>
      <c r="P23" s="57"/>
      <c r="Q23" s="57"/>
      <c r="R23" s="57"/>
      <c r="S23" s="57"/>
      <c r="T23" s="57"/>
    </row>
    <row r="24" spans="1:20" ht="12.75">
      <c r="A24" s="44">
        <v>18</v>
      </c>
      <c r="B24" s="33">
        <v>37.5</v>
      </c>
      <c r="C24" s="33" t="s">
        <v>26</v>
      </c>
      <c r="D24" s="33">
        <v>7.6</v>
      </c>
      <c r="E24" s="33">
        <v>0</v>
      </c>
      <c r="F24" s="33">
        <v>2.4</v>
      </c>
      <c r="G24" s="33">
        <v>0</v>
      </c>
      <c r="H24" s="33">
        <v>2.7</v>
      </c>
      <c r="I24" s="33" t="s">
        <v>26</v>
      </c>
      <c r="J24" s="33">
        <v>6.7</v>
      </c>
      <c r="K24" s="33">
        <v>1.9</v>
      </c>
      <c r="L24" s="33" t="s">
        <v>26</v>
      </c>
      <c r="M24" s="33" t="s">
        <v>26</v>
      </c>
      <c r="N24" s="46">
        <v>8.2</v>
      </c>
      <c r="O24" s="57"/>
      <c r="P24" s="57"/>
      <c r="Q24" s="57"/>
      <c r="R24" s="57"/>
      <c r="S24" s="57"/>
      <c r="T24" s="57"/>
    </row>
    <row r="25" spans="1:20" ht="12.75">
      <c r="A25" s="43">
        <v>19</v>
      </c>
      <c r="B25" s="20">
        <v>2.5</v>
      </c>
      <c r="C25" s="20" t="s">
        <v>26</v>
      </c>
      <c r="D25" s="20">
        <v>1.7</v>
      </c>
      <c r="E25" s="20">
        <v>0</v>
      </c>
      <c r="F25" s="20">
        <v>0.3</v>
      </c>
      <c r="G25" s="20" t="s">
        <v>26</v>
      </c>
      <c r="H25" s="20">
        <v>0</v>
      </c>
      <c r="I25" s="20">
        <v>0</v>
      </c>
      <c r="J25" s="20">
        <v>0.2</v>
      </c>
      <c r="K25" s="20">
        <v>0.3</v>
      </c>
      <c r="L25" s="20">
        <v>2.7</v>
      </c>
      <c r="M25" s="20" t="s">
        <v>26</v>
      </c>
      <c r="N25" s="35">
        <v>18.5</v>
      </c>
      <c r="O25" s="57"/>
      <c r="P25" s="57"/>
      <c r="Q25" s="57"/>
      <c r="R25" s="57"/>
      <c r="S25" s="57"/>
      <c r="T25" s="57"/>
    </row>
    <row r="26" spans="1:20" ht="12.75">
      <c r="A26" s="44">
        <v>20</v>
      </c>
      <c r="B26" s="33">
        <v>3.3</v>
      </c>
      <c r="C26" s="33" t="s">
        <v>26</v>
      </c>
      <c r="D26" s="33">
        <v>1.6</v>
      </c>
      <c r="E26" s="33" t="s">
        <v>26</v>
      </c>
      <c r="F26" s="33" t="s">
        <v>26</v>
      </c>
      <c r="G26" s="33">
        <v>9.6</v>
      </c>
      <c r="H26" s="33">
        <v>2.9</v>
      </c>
      <c r="I26" s="33">
        <v>0.8</v>
      </c>
      <c r="J26" s="33">
        <v>0</v>
      </c>
      <c r="K26" s="33">
        <v>3</v>
      </c>
      <c r="L26" s="33">
        <v>0</v>
      </c>
      <c r="M26" s="33" t="s">
        <v>26</v>
      </c>
      <c r="N26" s="46">
        <v>17.3</v>
      </c>
      <c r="O26" s="57"/>
      <c r="P26" s="57"/>
      <c r="Q26" s="57"/>
      <c r="R26" s="57"/>
      <c r="S26" s="57"/>
      <c r="T26" s="57"/>
    </row>
    <row r="27" spans="1:20" ht="12.75">
      <c r="A27" s="43">
        <v>21</v>
      </c>
      <c r="B27" s="20">
        <v>11.7</v>
      </c>
      <c r="C27" s="20">
        <v>6.8</v>
      </c>
      <c r="D27" s="20">
        <v>13.9</v>
      </c>
      <c r="E27" s="20" t="s">
        <v>26</v>
      </c>
      <c r="F27" s="20" t="s">
        <v>26</v>
      </c>
      <c r="G27" s="20">
        <v>28.5</v>
      </c>
      <c r="H27" s="20">
        <v>0.5</v>
      </c>
      <c r="I27" s="20">
        <v>56.2</v>
      </c>
      <c r="J27" s="20" t="s">
        <v>26</v>
      </c>
      <c r="K27" s="20">
        <v>1.7</v>
      </c>
      <c r="L27" s="20">
        <v>0.1</v>
      </c>
      <c r="M27" s="20" t="s">
        <v>26</v>
      </c>
      <c r="N27" s="35">
        <v>45.7</v>
      </c>
      <c r="O27" s="57"/>
      <c r="P27" s="57"/>
      <c r="Q27" s="57"/>
      <c r="R27" s="57"/>
      <c r="S27" s="57"/>
      <c r="T27" s="57"/>
    </row>
    <row r="28" spans="1:20" ht="12.75">
      <c r="A28" s="44">
        <v>22</v>
      </c>
      <c r="B28" s="33">
        <v>1.1</v>
      </c>
      <c r="C28" s="33" t="s">
        <v>26</v>
      </c>
      <c r="D28" s="33">
        <v>23.4</v>
      </c>
      <c r="E28" s="33" t="s">
        <v>26</v>
      </c>
      <c r="F28" s="33">
        <v>1.4</v>
      </c>
      <c r="G28" s="33">
        <v>10.8</v>
      </c>
      <c r="H28" s="33">
        <v>0</v>
      </c>
      <c r="I28" s="33">
        <v>3.6</v>
      </c>
      <c r="J28" s="33" t="s">
        <v>26</v>
      </c>
      <c r="K28" s="33" t="s">
        <v>26</v>
      </c>
      <c r="L28" s="33">
        <v>0</v>
      </c>
      <c r="M28" s="33" t="s">
        <v>26</v>
      </c>
      <c r="N28" s="46">
        <v>20.5</v>
      </c>
      <c r="O28" s="57"/>
      <c r="P28" s="57"/>
      <c r="Q28" s="57"/>
      <c r="R28" s="57"/>
      <c r="S28" s="57"/>
      <c r="T28" s="57"/>
    </row>
    <row r="29" spans="1:20" ht="12.75">
      <c r="A29" s="43">
        <v>23</v>
      </c>
      <c r="B29" s="20" t="s">
        <v>26</v>
      </c>
      <c r="C29" s="20">
        <v>0.8</v>
      </c>
      <c r="D29" s="20">
        <v>1</v>
      </c>
      <c r="E29" s="20">
        <v>0.8</v>
      </c>
      <c r="F29" s="20" t="s">
        <v>26</v>
      </c>
      <c r="G29" s="20">
        <v>4.9</v>
      </c>
      <c r="H29" s="20">
        <v>2</v>
      </c>
      <c r="I29" s="20">
        <v>1.6</v>
      </c>
      <c r="J29" s="20" t="s">
        <v>26</v>
      </c>
      <c r="K29" s="20" t="s">
        <v>26</v>
      </c>
      <c r="L29" s="20">
        <v>0.9</v>
      </c>
      <c r="M29" s="20">
        <v>2.3</v>
      </c>
      <c r="N29" s="35">
        <v>78.8</v>
      </c>
      <c r="O29" s="57"/>
      <c r="P29" s="57"/>
      <c r="Q29" s="57"/>
      <c r="R29" s="57"/>
      <c r="S29" s="57"/>
      <c r="T29" s="57"/>
    </row>
    <row r="30" spans="1:20" ht="12.75">
      <c r="A30" s="44">
        <v>24</v>
      </c>
      <c r="B30" s="33">
        <v>0</v>
      </c>
      <c r="C30" s="33">
        <v>0.9</v>
      </c>
      <c r="D30" s="33" t="s">
        <v>26</v>
      </c>
      <c r="E30" s="33">
        <v>0</v>
      </c>
      <c r="F30" s="33">
        <v>0</v>
      </c>
      <c r="G30" s="33">
        <v>2</v>
      </c>
      <c r="H30" s="33">
        <v>14.9</v>
      </c>
      <c r="I30" s="33" t="s">
        <v>26</v>
      </c>
      <c r="J30" s="33">
        <v>4.1</v>
      </c>
      <c r="K30" s="33" t="s">
        <v>26</v>
      </c>
      <c r="L30" s="33">
        <v>2.7</v>
      </c>
      <c r="M30" s="33" t="s">
        <v>26</v>
      </c>
      <c r="N30" s="46">
        <v>25.1</v>
      </c>
      <c r="O30" s="57"/>
      <c r="P30" s="57"/>
      <c r="Q30" s="57"/>
      <c r="R30" s="57"/>
      <c r="S30" s="57"/>
      <c r="T30" s="57"/>
    </row>
    <row r="31" spans="1:20" ht="12.75">
      <c r="A31" s="43">
        <v>25</v>
      </c>
      <c r="B31" s="20">
        <v>0</v>
      </c>
      <c r="C31" s="20">
        <v>14.2</v>
      </c>
      <c r="D31" s="20" t="s">
        <v>26</v>
      </c>
      <c r="E31" s="20" t="s">
        <v>26</v>
      </c>
      <c r="F31" s="20">
        <v>6.9</v>
      </c>
      <c r="G31" s="20">
        <v>5.1</v>
      </c>
      <c r="H31" s="20" t="s">
        <v>26</v>
      </c>
      <c r="I31" s="20" t="s">
        <v>26</v>
      </c>
      <c r="J31" s="20" t="s">
        <v>26</v>
      </c>
      <c r="K31" s="20" t="s">
        <v>26</v>
      </c>
      <c r="L31" s="20">
        <v>8.9</v>
      </c>
      <c r="M31" s="20">
        <v>0</v>
      </c>
      <c r="N31" s="35">
        <v>46.6</v>
      </c>
      <c r="O31" s="57"/>
      <c r="P31" s="57"/>
      <c r="Q31" s="57"/>
      <c r="R31" s="57"/>
      <c r="S31" s="57"/>
      <c r="T31" s="57"/>
    </row>
    <row r="32" spans="1:20" ht="12.75">
      <c r="A32" s="44">
        <v>26</v>
      </c>
      <c r="B32" s="33">
        <v>12.3</v>
      </c>
      <c r="C32" s="33">
        <v>12.8</v>
      </c>
      <c r="D32" s="33" t="s">
        <v>26</v>
      </c>
      <c r="E32" s="33" t="s">
        <v>26</v>
      </c>
      <c r="F32" s="33">
        <v>16.7</v>
      </c>
      <c r="G32" s="33">
        <v>8.1</v>
      </c>
      <c r="H32" s="33">
        <v>1.6</v>
      </c>
      <c r="I32" s="33">
        <v>0</v>
      </c>
      <c r="J32" s="33">
        <v>4.8</v>
      </c>
      <c r="K32" s="33" t="s">
        <v>26</v>
      </c>
      <c r="L32" s="33">
        <v>4.3</v>
      </c>
      <c r="M32" s="33">
        <v>0.1</v>
      </c>
      <c r="N32" s="46">
        <v>40.4</v>
      </c>
      <c r="O32" s="57"/>
      <c r="P32" s="57"/>
      <c r="Q32" s="57"/>
      <c r="R32" s="57"/>
      <c r="S32" s="57"/>
      <c r="T32" s="57"/>
    </row>
    <row r="33" spans="1:20" ht="12.75">
      <c r="A33" s="43">
        <v>27</v>
      </c>
      <c r="B33" s="20">
        <v>3.6</v>
      </c>
      <c r="C33" s="20">
        <v>9.6</v>
      </c>
      <c r="D33" s="20" t="s">
        <v>26</v>
      </c>
      <c r="E33" s="20" t="s">
        <v>26</v>
      </c>
      <c r="F33" s="20">
        <v>1.5</v>
      </c>
      <c r="G33" s="20">
        <v>4.2</v>
      </c>
      <c r="H33" s="20">
        <v>9.2</v>
      </c>
      <c r="I33" s="20">
        <v>0.2</v>
      </c>
      <c r="J33" s="20">
        <v>7.5</v>
      </c>
      <c r="K33" s="20" t="s">
        <v>26</v>
      </c>
      <c r="L33" s="20">
        <v>0</v>
      </c>
      <c r="M33" s="20" t="s">
        <v>26</v>
      </c>
      <c r="N33" s="35">
        <v>35.8</v>
      </c>
      <c r="O33" s="57"/>
      <c r="P33" s="57"/>
      <c r="Q33" s="57"/>
      <c r="R33" s="57"/>
      <c r="S33" s="57"/>
      <c r="T33" s="57"/>
    </row>
    <row r="34" spans="1:20" ht="12.75">
      <c r="A34" s="44">
        <v>28</v>
      </c>
      <c r="B34" s="33">
        <v>15.7</v>
      </c>
      <c r="C34" s="33">
        <v>13.7</v>
      </c>
      <c r="D34" s="33" t="s">
        <v>26</v>
      </c>
      <c r="E34" s="33" t="s">
        <v>26</v>
      </c>
      <c r="F34" s="33">
        <v>2.1</v>
      </c>
      <c r="G34" s="33">
        <v>2.7</v>
      </c>
      <c r="H34" s="33">
        <v>10.9</v>
      </c>
      <c r="I34" s="33" t="s">
        <v>26</v>
      </c>
      <c r="J34" s="33">
        <v>33.8</v>
      </c>
      <c r="K34" s="33">
        <v>0.3</v>
      </c>
      <c r="L34" s="33">
        <v>0</v>
      </c>
      <c r="M34" s="33" t="s">
        <v>26</v>
      </c>
      <c r="N34" s="46">
        <v>14.4</v>
      </c>
      <c r="O34" s="57"/>
      <c r="P34" s="57"/>
      <c r="Q34" s="57"/>
      <c r="R34" s="57"/>
      <c r="S34" s="57"/>
      <c r="T34" s="57"/>
    </row>
    <row r="35" spans="1:20" ht="12.75">
      <c r="A35" s="43">
        <v>29</v>
      </c>
      <c r="B35" s="20">
        <v>2.6</v>
      </c>
      <c r="C35" s="20"/>
      <c r="D35" s="20">
        <v>0.1</v>
      </c>
      <c r="E35" s="20" t="s">
        <v>26</v>
      </c>
      <c r="F35" s="20">
        <v>17.5</v>
      </c>
      <c r="G35" s="20">
        <v>4</v>
      </c>
      <c r="H35" s="20">
        <v>28.2</v>
      </c>
      <c r="I35" s="20" t="s">
        <v>26</v>
      </c>
      <c r="J35" s="20">
        <v>40.3</v>
      </c>
      <c r="K35" s="20">
        <v>14.1</v>
      </c>
      <c r="L35" s="20">
        <v>4.3</v>
      </c>
      <c r="M35" s="20">
        <v>0.6</v>
      </c>
      <c r="N35" s="35">
        <v>40.1</v>
      </c>
      <c r="O35" s="57"/>
      <c r="P35" s="57"/>
      <c r="Q35" s="57"/>
      <c r="R35" s="57"/>
      <c r="S35" s="57"/>
      <c r="T35" s="57"/>
    </row>
    <row r="36" spans="1:20" ht="12.75">
      <c r="A36" s="44">
        <v>30</v>
      </c>
      <c r="B36" s="33">
        <v>0.1</v>
      </c>
      <c r="C36" s="33"/>
      <c r="D36" s="33" t="s">
        <v>26</v>
      </c>
      <c r="E36" s="33" t="s">
        <v>26</v>
      </c>
      <c r="F36" s="33" t="s">
        <v>26</v>
      </c>
      <c r="G36" s="33">
        <v>0</v>
      </c>
      <c r="H36" s="33">
        <v>7.8</v>
      </c>
      <c r="I36" s="33">
        <v>4.7</v>
      </c>
      <c r="J36" s="33">
        <v>0.2</v>
      </c>
      <c r="K36" s="33">
        <v>1.5</v>
      </c>
      <c r="L36" s="33">
        <v>11.7</v>
      </c>
      <c r="M36" s="33">
        <v>3.8</v>
      </c>
      <c r="N36" s="46">
        <v>26.1</v>
      </c>
      <c r="O36" s="57"/>
      <c r="P36" s="57"/>
      <c r="Q36" s="57"/>
      <c r="R36" s="57"/>
      <c r="S36" s="57"/>
      <c r="T36" s="57"/>
    </row>
    <row r="37" spans="1:20" ht="12.75">
      <c r="A37" s="43">
        <v>31</v>
      </c>
      <c r="B37" s="20">
        <v>4.2</v>
      </c>
      <c r="C37" s="20"/>
      <c r="D37" s="20"/>
      <c r="E37" s="20"/>
      <c r="F37" s="20">
        <v>0</v>
      </c>
      <c r="G37" s="20"/>
      <c r="H37" s="20">
        <v>0.3</v>
      </c>
      <c r="I37" s="20">
        <v>6.2</v>
      </c>
      <c r="J37" s="20"/>
      <c r="K37" s="20" t="s">
        <v>26</v>
      </c>
      <c r="L37" s="20"/>
      <c r="M37" s="20">
        <v>2.1</v>
      </c>
      <c r="N37" s="35">
        <v>10.9</v>
      </c>
      <c r="O37" s="57"/>
      <c r="P37" s="57"/>
      <c r="Q37" s="57"/>
      <c r="R37" s="57"/>
      <c r="S37" s="57"/>
      <c r="T37" s="57"/>
    </row>
    <row r="38" spans="1:20" ht="12.75">
      <c r="A38" s="49" t="s">
        <v>6</v>
      </c>
      <c r="B38" s="13">
        <f aca="true" t="shared" si="0" ref="B38:M38">SUM(B7:B37)</f>
        <v>185.09999999999997</v>
      </c>
      <c r="C38" s="13">
        <f t="shared" si="0"/>
        <v>117.60000000000001</v>
      </c>
      <c r="D38" s="13">
        <f t="shared" si="0"/>
        <v>97.80000000000001</v>
      </c>
      <c r="E38" s="13">
        <f t="shared" si="0"/>
        <v>2</v>
      </c>
      <c r="F38" s="13">
        <f t="shared" si="0"/>
        <v>146.3</v>
      </c>
      <c r="G38" s="13">
        <f t="shared" si="0"/>
        <v>135.29999999999998</v>
      </c>
      <c r="H38" s="13">
        <f t="shared" si="0"/>
        <v>141.00000000000003</v>
      </c>
      <c r="I38" s="13">
        <f t="shared" si="0"/>
        <v>197.09999999999997</v>
      </c>
      <c r="J38" s="13">
        <f t="shared" si="0"/>
        <v>163.79999999999998</v>
      </c>
      <c r="K38" s="13">
        <f t="shared" si="0"/>
        <v>48.300000000000004</v>
      </c>
      <c r="L38" s="13">
        <f t="shared" si="0"/>
        <v>159.1</v>
      </c>
      <c r="M38" s="40">
        <f t="shared" si="0"/>
        <v>89.89999999999998</v>
      </c>
      <c r="N38" s="36">
        <f>SUM(B38:M38)</f>
        <v>1483.2999999999997</v>
      </c>
      <c r="O38" s="57"/>
      <c r="P38" s="57"/>
      <c r="Q38" s="57"/>
      <c r="R38" s="57"/>
      <c r="S38" s="57"/>
      <c r="T38" s="57"/>
    </row>
    <row r="39" spans="1:20" ht="12.75">
      <c r="A39" s="48" t="s">
        <v>7</v>
      </c>
      <c r="B39" s="11">
        <v>115.3</v>
      </c>
      <c r="C39" s="11">
        <v>73.8</v>
      </c>
      <c r="D39" s="11">
        <v>97.1</v>
      </c>
      <c r="E39" s="11">
        <v>82.1</v>
      </c>
      <c r="F39" s="11">
        <v>84.4</v>
      </c>
      <c r="G39" s="11">
        <v>93</v>
      </c>
      <c r="H39" s="11">
        <v>96.1</v>
      </c>
      <c r="I39" s="11">
        <v>86.2</v>
      </c>
      <c r="J39" s="11">
        <v>72.5</v>
      </c>
      <c r="K39" s="11">
        <v>74.9</v>
      </c>
      <c r="L39" s="11">
        <v>102.5</v>
      </c>
      <c r="M39" s="39">
        <v>120.1</v>
      </c>
      <c r="N39" s="37">
        <v>1098</v>
      </c>
      <c r="O39" s="57"/>
      <c r="P39" s="57"/>
      <c r="Q39" s="57"/>
      <c r="R39" s="57"/>
      <c r="S39" s="57"/>
      <c r="T39" s="57"/>
    </row>
    <row r="40" spans="1:20" ht="12.75">
      <c r="A40" s="48" t="s">
        <v>8</v>
      </c>
      <c r="B40" s="29">
        <f aca="true" t="shared" si="1" ref="B40:N40">B38*100/B39</f>
        <v>160.53772766695573</v>
      </c>
      <c r="C40" s="29">
        <f t="shared" si="1"/>
        <v>159.34959349593495</v>
      </c>
      <c r="D40" s="29">
        <f t="shared" si="1"/>
        <v>100.72090628218334</v>
      </c>
      <c r="E40" s="29">
        <f t="shared" si="1"/>
        <v>2.43605359317905</v>
      </c>
      <c r="F40" s="29">
        <f t="shared" si="1"/>
        <v>173.34123222748815</v>
      </c>
      <c r="G40" s="29">
        <f t="shared" si="1"/>
        <v>145.48387096774192</v>
      </c>
      <c r="H40" s="29">
        <f t="shared" si="1"/>
        <v>146.7221644120708</v>
      </c>
      <c r="I40" s="29">
        <f t="shared" si="1"/>
        <v>228.65429234338743</v>
      </c>
      <c r="J40" s="29">
        <f t="shared" si="1"/>
        <v>225.9310344827586</v>
      </c>
      <c r="K40" s="29">
        <f t="shared" si="1"/>
        <v>64.48598130841121</v>
      </c>
      <c r="L40" s="29">
        <f t="shared" si="1"/>
        <v>155.21951219512195</v>
      </c>
      <c r="M40" s="41">
        <f t="shared" si="1"/>
        <v>74.8542880932556</v>
      </c>
      <c r="N40" s="38">
        <f t="shared" si="1"/>
        <v>135.09107468123858</v>
      </c>
      <c r="O40" s="57"/>
      <c r="P40" s="57"/>
      <c r="Q40" s="57"/>
      <c r="R40" s="57"/>
      <c r="S40" s="57"/>
      <c r="T40" s="57"/>
    </row>
    <row r="41" spans="1:20" ht="12.75">
      <c r="A41" s="50" t="s">
        <v>9</v>
      </c>
      <c r="B41" s="11">
        <f aca="true" t="shared" si="2" ref="B41:M41">MAX(B7:B37)</f>
        <v>37.5</v>
      </c>
      <c r="C41" s="11">
        <f t="shared" si="2"/>
        <v>14.2</v>
      </c>
      <c r="D41" s="11">
        <f t="shared" si="2"/>
        <v>23.4</v>
      </c>
      <c r="E41" s="11">
        <f t="shared" si="2"/>
        <v>1.2</v>
      </c>
      <c r="F41" s="11">
        <f t="shared" si="2"/>
        <v>42.8</v>
      </c>
      <c r="G41" s="11">
        <f t="shared" si="2"/>
        <v>32.3</v>
      </c>
      <c r="H41" s="11">
        <f t="shared" si="2"/>
        <v>28.2</v>
      </c>
      <c r="I41" s="11">
        <f t="shared" si="2"/>
        <v>60.9</v>
      </c>
      <c r="J41" s="11">
        <f t="shared" si="2"/>
        <v>40.3</v>
      </c>
      <c r="K41" s="11">
        <f t="shared" si="2"/>
        <v>14.1</v>
      </c>
      <c r="L41" s="11">
        <f t="shared" si="2"/>
        <v>24.1</v>
      </c>
      <c r="M41" s="39">
        <f t="shared" si="2"/>
        <v>22.6</v>
      </c>
      <c r="N41" s="37">
        <f>MAX(B41:M41)</f>
        <v>60.9</v>
      </c>
      <c r="O41" s="57"/>
      <c r="P41" s="57"/>
      <c r="Q41" s="57"/>
      <c r="R41" s="57"/>
      <c r="S41" s="57"/>
      <c r="T41" s="57"/>
    </row>
    <row r="42" spans="1:20" ht="12.75">
      <c r="A42" s="48" t="s">
        <v>31</v>
      </c>
      <c r="B42" s="12">
        <f aca="true" t="shared" si="3" ref="B42:M42">COUNTIF(B$7:B$37,"&gt;=0,1")</f>
        <v>26</v>
      </c>
      <c r="C42" s="12">
        <f t="shared" si="3"/>
        <v>18</v>
      </c>
      <c r="D42" s="12">
        <f t="shared" si="3"/>
        <v>16</v>
      </c>
      <c r="E42" s="12">
        <f t="shared" si="3"/>
        <v>2</v>
      </c>
      <c r="F42" s="12">
        <f t="shared" si="3"/>
        <v>20</v>
      </c>
      <c r="G42" s="12">
        <f t="shared" si="3"/>
        <v>19</v>
      </c>
      <c r="H42" s="12">
        <f t="shared" si="3"/>
        <v>25</v>
      </c>
      <c r="I42" s="12">
        <f t="shared" si="3"/>
        <v>16</v>
      </c>
      <c r="J42" s="12">
        <f t="shared" si="3"/>
        <v>20</v>
      </c>
      <c r="K42" s="12">
        <f t="shared" si="3"/>
        <v>15</v>
      </c>
      <c r="L42" s="12">
        <f t="shared" si="3"/>
        <v>24</v>
      </c>
      <c r="M42" s="51">
        <f t="shared" si="3"/>
        <v>16</v>
      </c>
      <c r="N42" s="52">
        <f>SUM(B42:M42)</f>
        <v>217</v>
      </c>
      <c r="O42" s="57"/>
      <c r="P42" s="57"/>
      <c r="Q42" s="57"/>
      <c r="R42" s="57"/>
      <c r="S42" s="57"/>
      <c r="T42" s="57"/>
    </row>
    <row r="43" spans="1:20" ht="12.75">
      <c r="A43" s="48" t="s">
        <v>32</v>
      </c>
      <c r="B43" s="12">
        <f aca="true" t="shared" si="4" ref="B43:M43">COUNTIF(B$7:B$37,"&gt;=1,0")</f>
        <v>23</v>
      </c>
      <c r="C43" s="12">
        <f t="shared" si="4"/>
        <v>14</v>
      </c>
      <c r="D43" s="12">
        <f t="shared" si="4"/>
        <v>13</v>
      </c>
      <c r="E43" s="12">
        <f t="shared" si="4"/>
        <v>1</v>
      </c>
      <c r="F43" s="12">
        <f t="shared" si="4"/>
        <v>17</v>
      </c>
      <c r="G43" s="12">
        <f t="shared" si="4"/>
        <v>15</v>
      </c>
      <c r="H43" s="12">
        <f t="shared" si="4"/>
        <v>20</v>
      </c>
      <c r="I43" s="12">
        <f t="shared" si="4"/>
        <v>11</v>
      </c>
      <c r="J43" s="12">
        <f t="shared" si="4"/>
        <v>15</v>
      </c>
      <c r="K43" s="12">
        <f t="shared" si="4"/>
        <v>9</v>
      </c>
      <c r="L43" s="12">
        <f t="shared" si="4"/>
        <v>16</v>
      </c>
      <c r="M43" s="51">
        <f t="shared" si="4"/>
        <v>13</v>
      </c>
      <c r="N43" s="52">
        <f>SUM(B43:M43)</f>
        <v>167</v>
      </c>
      <c r="O43" s="57"/>
      <c r="P43" s="57"/>
      <c r="Q43" s="57"/>
      <c r="R43" s="57"/>
      <c r="S43" s="57"/>
      <c r="T43" s="57"/>
    </row>
    <row r="44" spans="1:20" ht="12.75">
      <c r="A44" s="48" t="s">
        <v>33</v>
      </c>
      <c r="B44" s="12">
        <f aca="true" t="shared" si="5" ref="B44:M44">COUNTIF(B$7:B$37,"&gt;=5,0")</f>
        <v>11</v>
      </c>
      <c r="C44" s="12">
        <f t="shared" si="5"/>
        <v>10</v>
      </c>
      <c r="D44" s="12">
        <f t="shared" si="5"/>
        <v>7</v>
      </c>
      <c r="E44" s="12">
        <f t="shared" si="5"/>
        <v>0</v>
      </c>
      <c r="F44" s="12">
        <f t="shared" si="5"/>
        <v>9</v>
      </c>
      <c r="G44" s="12">
        <f t="shared" si="5"/>
        <v>9</v>
      </c>
      <c r="H44" s="12">
        <f t="shared" si="5"/>
        <v>10</v>
      </c>
      <c r="I44" s="12">
        <f t="shared" si="5"/>
        <v>6</v>
      </c>
      <c r="J44" s="12">
        <f t="shared" si="5"/>
        <v>7</v>
      </c>
      <c r="K44" s="12">
        <f t="shared" si="5"/>
        <v>4</v>
      </c>
      <c r="L44" s="12">
        <f t="shared" si="5"/>
        <v>9</v>
      </c>
      <c r="M44" s="51">
        <f t="shared" si="5"/>
        <v>6</v>
      </c>
      <c r="N44" s="52">
        <f>SUM(B44:M44)</f>
        <v>88</v>
      </c>
      <c r="O44" s="57"/>
      <c r="P44" s="57"/>
      <c r="Q44" s="57"/>
      <c r="R44" s="57"/>
      <c r="S44" s="57"/>
      <c r="T44" s="57"/>
    </row>
    <row r="45" spans="1:20" ht="12.75">
      <c r="A45" s="48" t="s">
        <v>34</v>
      </c>
      <c r="B45" s="12">
        <f aca="true" t="shared" si="6" ref="B45:M45">COUNTIF(B$7:B$37,"&gt;=10,0")</f>
        <v>7</v>
      </c>
      <c r="C45" s="12">
        <f t="shared" si="6"/>
        <v>5</v>
      </c>
      <c r="D45" s="12">
        <f t="shared" si="6"/>
        <v>4</v>
      </c>
      <c r="E45" s="12">
        <f t="shared" si="6"/>
        <v>0</v>
      </c>
      <c r="F45" s="12">
        <f t="shared" si="6"/>
        <v>3</v>
      </c>
      <c r="G45" s="12">
        <f t="shared" si="6"/>
        <v>3</v>
      </c>
      <c r="H45" s="12">
        <f t="shared" si="6"/>
        <v>4</v>
      </c>
      <c r="I45" s="12">
        <f t="shared" si="6"/>
        <v>4</v>
      </c>
      <c r="J45" s="12">
        <f t="shared" si="6"/>
        <v>4</v>
      </c>
      <c r="K45" s="12">
        <f t="shared" si="6"/>
        <v>2</v>
      </c>
      <c r="L45" s="12">
        <f t="shared" si="6"/>
        <v>7</v>
      </c>
      <c r="M45" s="51">
        <f t="shared" si="6"/>
        <v>3</v>
      </c>
      <c r="N45" s="52">
        <f>SUM(B45:M45)</f>
        <v>46</v>
      </c>
      <c r="O45" s="57"/>
      <c r="P45" s="57"/>
      <c r="Q45" s="57"/>
      <c r="R45" s="57"/>
      <c r="S45" s="57"/>
      <c r="T45" s="57"/>
    </row>
    <row r="46" spans="1:20" ht="12.75">
      <c r="A46" s="48" t="s">
        <v>35</v>
      </c>
      <c r="B46" s="12">
        <f aca="true" t="shared" si="7" ref="B46:M46">COUNTIF(B$7:B$37,"&gt;=20,0")</f>
        <v>1</v>
      </c>
      <c r="C46" s="12">
        <f t="shared" si="7"/>
        <v>0</v>
      </c>
      <c r="D46" s="12">
        <f t="shared" si="7"/>
        <v>1</v>
      </c>
      <c r="E46" s="12">
        <f t="shared" si="7"/>
        <v>0</v>
      </c>
      <c r="F46" s="12">
        <f t="shared" si="7"/>
        <v>1</v>
      </c>
      <c r="G46" s="12">
        <f t="shared" si="7"/>
        <v>2</v>
      </c>
      <c r="H46" s="12">
        <f t="shared" si="7"/>
        <v>1</v>
      </c>
      <c r="I46" s="12">
        <f t="shared" si="7"/>
        <v>3</v>
      </c>
      <c r="J46" s="12">
        <f t="shared" si="7"/>
        <v>4</v>
      </c>
      <c r="K46" s="12">
        <f t="shared" si="7"/>
        <v>0</v>
      </c>
      <c r="L46" s="12">
        <f t="shared" si="7"/>
        <v>2</v>
      </c>
      <c r="M46" s="51">
        <f t="shared" si="7"/>
        <v>1</v>
      </c>
      <c r="N46" s="52">
        <f>SUM(B46:M46)</f>
        <v>16</v>
      </c>
      <c r="O46" s="57"/>
      <c r="P46" s="57"/>
      <c r="Q46" s="57"/>
      <c r="R46" s="57"/>
      <c r="S46" s="57"/>
      <c r="T46" s="57"/>
    </row>
    <row r="47" spans="1:20" ht="12.75">
      <c r="A47" s="67"/>
      <c r="B47" s="6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</row>
    <row r="48" spans="1:20" ht="12.75">
      <c r="A48" s="67"/>
      <c r="B48" s="6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</row>
    <row r="49" spans="1:20" ht="12.75">
      <c r="A49" s="67"/>
      <c r="B49" s="6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</row>
    <row r="50" spans="1:20" ht="12.75">
      <c r="A50" s="67"/>
      <c r="B50" s="6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</row>
    <row r="51" spans="1:20" ht="12.75">
      <c r="A51" s="67"/>
      <c r="B51" s="6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</row>
    <row r="52" spans="1:20" ht="12.75">
      <c r="A52" s="67"/>
      <c r="B52" s="6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20" ht="12.75">
      <c r="A53" s="67"/>
      <c r="B53" s="6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</row>
    <row r="54" spans="1:20" ht="12.75">
      <c r="A54" s="67"/>
      <c r="B54" s="6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</row>
    <row r="55" spans="1:20" ht="12.75">
      <c r="A55" s="67"/>
      <c r="B55" s="6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</row>
    <row r="56" spans="1:20" ht="12.75">
      <c r="A56" s="67"/>
      <c r="B56" s="6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</row>
    <row r="57" spans="1:20" ht="12.75">
      <c r="A57" s="67"/>
      <c r="B57" s="6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</row>
    <row r="58" spans="1:20" ht="12.75">
      <c r="A58" s="67"/>
      <c r="B58" s="6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</row>
    <row r="59" spans="1:20" ht="12.75">
      <c r="A59" s="67"/>
      <c r="B59" s="6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</row>
  </sheetData>
  <sheetProtection sheet="1" objects="1" scenarios="1"/>
  <mergeCells count="1">
    <mergeCell ref="C1:F1"/>
  </mergeCells>
  <conditionalFormatting sqref="N7:N37">
    <cfRule type="expression" priority="1" dxfId="205" stopIfTrue="1">
      <formula>N7=MAX(N$7:N$37)</formula>
    </cfRule>
  </conditionalFormatting>
  <conditionalFormatting sqref="B7:M7 B9:M9 B11:M11 B13:M13 B15:M15 B17:M17 B19:M19 B21:M21 B23:M23 B25:M25 B27:M27 B29:M29 B31:M31 B33:M33 B35:M35 B37:M37">
    <cfRule type="expression" priority="2" dxfId="19" stopIfTrue="1">
      <formula>B7=""</formula>
    </cfRule>
    <cfRule type="expression" priority="3" dxfId="16" stopIfTrue="1">
      <formula>B7&gt;=$O$3</formula>
    </cfRule>
  </conditionalFormatting>
  <conditionalFormatting sqref="B8:M8 B10:M10 B12:M12 B14:M14 B16:M16 B18:M18 B20:M20 B22:M22 B24:M24 B26:M26 B28:M28 B30:M30 B32:M32 B34:M34 B36:M36">
    <cfRule type="expression" priority="4" dxfId="17" stopIfTrue="1">
      <formula>B8=""</formula>
    </cfRule>
    <cfRule type="expression" priority="5" dxfId="16" stopIfTrue="1">
      <formula>B8&gt;=$O$3</formula>
    </cfRule>
  </conditionalFormatting>
  <printOptions horizontalCentered="1"/>
  <pageMargins left="0.5905511811023623" right="0.3937007874015748" top="0.3937007874015748" bottom="0" header="0.5118110236220472" footer="0.5118110236220472"/>
  <pageSetup horizontalDpi="300" verticalDpi="300" orientation="landscape" paperSize="9" scale="93" r:id="rId4"/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15"/>
  <dimension ref="A1:T59"/>
  <sheetViews>
    <sheetView showGridLines="0" showRowColHeader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" sqref="A5"/>
    </sheetView>
  </sheetViews>
  <sheetFormatPr defaultColWidth="12" defaultRowHeight="12.75"/>
  <cols>
    <col min="1" max="1" width="16.33203125" style="1" customWidth="1"/>
    <col min="2" max="2" width="9.83203125" style="1" customWidth="1"/>
    <col min="3" max="3" width="9.5" style="0" customWidth="1"/>
    <col min="4" max="4" width="9.16015625" style="0" customWidth="1"/>
    <col min="5" max="5" width="8.83203125" style="0" customWidth="1"/>
    <col min="6" max="6" width="9.5" style="0" customWidth="1"/>
    <col min="7" max="7" width="8.5" style="0" customWidth="1"/>
    <col min="8" max="8" width="9.16015625" style="0" customWidth="1"/>
    <col min="9" max="9" width="9" style="0" customWidth="1"/>
    <col min="10" max="10" width="10.66015625" style="0" customWidth="1"/>
    <col min="11" max="11" width="9.83203125" style="0" customWidth="1"/>
    <col min="12" max="12" width="10.83203125" style="0" customWidth="1"/>
    <col min="13" max="13" width="10.33203125" style="0" customWidth="1"/>
    <col min="14" max="14" width="9" style="0" customWidth="1"/>
    <col min="15" max="15" width="15.33203125" style="0" customWidth="1"/>
  </cols>
  <sheetData>
    <row r="1" spans="1:20" ht="16.5" thickTop="1">
      <c r="A1" s="58"/>
      <c r="B1" s="59"/>
      <c r="C1" s="77" t="s">
        <v>0</v>
      </c>
      <c r="D1" s="77"/>
      <c r="E1" s="77"/>
      <c r="F1" s="77"/>
      <c r="G1" s="60">
        <v>2006</v>
      </c>
      <c r="H1" s="61"/>
      <c r="I1" s="61" t="s">
        <v>1</v>
      </c>
      <c r="J1" s="62"/>
      <c r="K1" s="57"/>
      <c r="L1" s="57"/>
      <c r="M1" s="57"/>
      <c r="N1" s="57"/>
      <c r="O1" s="73">
        <v>0</v>
      </c>
      <c r="P1" s="57"/>
      <c r="Q1" s="57"/>
      <c r="R1" s="57"/>
      <c r="S1" s="57"/>
      <c r="T1" s="57"/>
    </row>
    <row r="2" spans="1:20" ht="16.5" thickBot="1">
      <c r="A2" s="58"/>
      <c r="B2" s="63"/>
      <c r="C2" s="64"/>
      <c r="D2" s="64" t="s">
        <v>2</v>
      </c>
      <c r="E2" s="64"/>
      <c r="F2" s="64"/>
      <c r="G2" s="64"/>
      <c r="H2" s="64"/>
      <c r="I2" s="64"/>
      <c r="J2" s="65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16.5" thickTop="1">
      <c r="A3" s="58"/>
      <c r="B3" s="66" t="s">
        <v>29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72">
        <f>(100-O1)/10</f>
        <v>10</v>
      </c>
      <c r="P3" s="57"/>
      <c r="Q3" s="57"/>
      <c r="R3" s="57"/>
      <c r="S3" s="57"/>
      <c r="T3" s="57"/>
    </row>
    <row r="4" spans="1:20" ht="12.75">
      <c r="A4" s="67"/>
      <c r="B4" s="68" t="s">
        <v>28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ht="12.75">
      <c r="A5" s="70" t="s">
        <v>3</v>
      </c>
      <c r="B5" s="71">
        <v>1</v>
      </c>
      <c r="C5" s="71">
        <v>32</v>
      </c>
      <c r="D5" s="71">
        <v>61</v>
      </c>
      <c r="E5" s="71">
        <v>92</v>
      </c>
      <c r="F5" s="71">
        <v>122</v>
      </c>
      <c r="G5" s="71">
        <v>153</v>
      </c>
      <c r="H5" s="71">
        <v>183</v>
      </c>
      <c r="I5" s="71">
        <v>214</v>
      </c>
      <c r="J5" s="71">
        <v>245</v>
      </c>
      <c r="K5" s="71">
        <v>275</v>
      </c>
      <c r="L5" s="71">
        <v>306</v>
      </c>
      <c r="M5" s="71">
        <v>336</v>
      </c>
      <c r="N5" s="70" t="s">
        <v>4</v>
      </c>
      <c r="O5" s="57"/>
      <c r="P5" s="57"/>
      <c r="Q5" s="57"/>
      <c r="R5" s="57"/>
      <c r="S5" s="57"/>
      <c r="T5" s="57"/>
    </row>
    <row r="6" spans="1:20" ht="6.75" customHeight="1">
      <c r="A6" s="69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7"/>
      <c r="O6" s="57"/>
      <c r="P6" s="57"/>
      <c r="Q6" s="57"/>
      <c r="R6" s="57"/>
      <c r="S6" s="57"/>
      <c r="T6" s="57"/>
    </row>
    <row r="7" spans="1:20" ht="12.75">
      <c r="A7" s="43">
        <v>1</v>
      </c>
      <c r="B7" s="20" t="s">
        <v>26</v>
      </c>
      <c r="C7" s="20" t="s">
        <v>26</v>
      </c>
      <c r="D7" s="20">
        <v>1.8</v>
      </c>
      <c r="E7" s="20">
        <v>6.3</v>
      </c>
      <c r="F7" s="20">
        <v>2.9</v>
      </c>
      <c r="G7" s="20">
        <v>12.1</v>
      </c>
      <c r="H7" s="20" t="s">
        <v>26</v>
      </c>
      <c r="I7" s="20">
        <v>6</v>
      </c>
      <c r="J7" s="20">
        <v>0</v>
      </c>
      <c r="K7" s="20">
        <v>0.1</v>
      </c>
      <c r="L7" s="20">
        <v>8.2</v>
      </c>
      <c r="M7" s="20" t="s">
        <v>26</v>
      </c>
      <c r="N7" s="35">
        <v>33.2</v>
      </c>
      <c r="O7" s="57"/>
      <c r="P7" s="57"/>
      <c r="Q7" s="57"/>
      <c r="R7" s="57"/>
      <c r="S7" s="57"/>
      <c r="T7" s="57"/>
    </row>
    <row r="8" spans="1:20" ht="12.75">
      <c r="A8" s="44">
        <v>2</v>
      </c>
      <c r="B8" s="33" t="s">
        <v>26</v>
      </c>
      <c r="C8" s="33" t="s">
        <v>26</v>
      </c>
      <c r="D8" s="33">
        <v>0.1</v>
      </c>
      <c r="E8" s="33">
        <v>1.8</v>
      </c>
      <c r="F8" s="33" t="s">
        <v>26</v>
      </c>
      <c r="G8" s="33">
        <v>0</v>
      </c>
      <c r="H8" s="33" t="s">
        <v>26</v>
      </c>
      <c r="I8" s="33">
        <v>9.8</v>
      </c>
      <c r="J8" s="33">
        <v>0.5</v>
      </c>
      <c r="K8" s="33">
        <v>0</v>
      </c>
      <c r="L8" s="33">
        <v>0.8</v>
      </c>
      <c r="M8" s="33" t="s">
        <v>26</v>
      </c>
      <c r="N8" s="46">
        <v>13.1</v>
      </c>
      <c r="O8" s="57"/>
      <c r="P8" s="57"/>
      <c r="Q8" s="57"/>
      <c r="R8" s="57"/>
      <c r="S8" s="57"/>
      <c r="T8" s="57"/>
    </row>
    <row r="9" spans="1:20" ht="12.75">
      <c r="A9" s="43">
        <v>3</v>
      </c>
      <c r="B9" s="20" t="s">
        <v>26</v>
      </c>
      <c r="C9" s="20">
        <v>0.3</v>
      </c>
      <c r="D9" s="20" t="s">
        <v>26</v>
      </c>
      <c r="E9" s="20">
        <v>12.9</v>
      </c>
      <c r="F9" s="20" t="s">
        <v>26</v>
      </c>
      <c r="G9" s="20">
        <v>0.5</v>
      </c>
      <c r="H9" s="20" t="s">
        <v>26</v>
      </c>
      <c r="I9" s="20">
        <v>0.1</v>
      </c>
      <c r="J9" s="20">
        <v>5.3</v>
      </c>
      <c r="K9" s="20">
        <v>0.1</v>
      </c>
      <c r="L9" s="20">
        <v>0.1</v>
      </c>
      <c r="M9" s="20">
        <v>2.1</v>
      </c>
      <c r="N9" s="35">
        <v>17.3</v>
      </c>
      <c r="O9" s="57"/>
      <c r="P9" s="57"/>
      <c r="Q9" s="57"/>
      <c r="R9" s="57"/>
      <c r="S9" s="57"/>
      <c r="T9" s="57"/>
    </row>
    <row r="10" spans="1:20" ht="12.75">
      <c r="A10" s="44">
        <v>4</v>
      </c>
      <c r="B10" s="33">
        <v>0</v>
      </c>
      <c r="C10" s="33">
        <v>0.5</v>
      </c>
      <c r="D10" s="33">
        <v>0.4</v>
      </c>
      <c r="E10" s="33">
        <v>2</v>
      </c>
      <c r="F10" s="33" t="s">
        <v>26</v>
      </c>
      <c r="G10" s="33" t="s">
        <v>26</v>
      </c>
      <c r="H10" s="33" t="s">
        <v>26</v>
      </c>
      <c r="I10" s="33">
        <v>11.8</v>
      </c>
      <c r="J10" s="33" t="s">
        <v>26</v>
      </c>
      <c r="K10" s="33">
        <v>0.3</v>
      </c>
      <c r="L10" s="33">
        <v>3</v>
      </c>
      <c r="M10" s="33">
        <v>5.2</v>
      </c>
      <c r="N10" s="46">
        <v>39.6</v>
      </c>
      <c r="O10" s="57"/>
      <c r="P10" s="57"/>
      <c r="Q10" s="57"/>
      <c r="R10" s="57"/>
      <c r="S10" s="57"/>
      <c r="T10" s="57"/>
    </row>
    <row r="11" spans="1:20" ht="12.75">
      <c r="A11" s="43">
        <v>5</v>
      </c>
      <c r="B11" s="20">
        <v>0.1</v>
      </c>
      <c r="C11" s="20">
        <v>0.8</v>
      </c>
      <c r="D11" s="20">
        <v>5</v>
      </c>
      <c r="E11" s="20">
        <v>1.7</v>
      </c>
      <c r="F11" s="20" t="s">
        <v>26</v>
      </c>
      <c r="G11" s="20">
        <v>0</v>
      </c>
      <c r="H11" s="20">
        <v>8.8</v>
      </c>
      <c r="I11" s="20">
        <v>2.9</v>
      </c>
      <c r="J11" s="20">
        <v>0.2</v>
      </c>
      <c r="K11" s="20">
        <v>9.1</v>
      </c>
      <c r="L11" s="20">
        <v>0.5</v>
      </c>
      <c r="M11" s="20">
        <v>4.9</v>
      </c>
      <c r="N11" s="35">
        <v>50.6</v>
      </c>
      <c r="O11" s="57"/>
      <c r="P11" s="57"/>
      <c r="Q11" s="57"/>
      <c r="R11" s="57"/>
      <c r="S11" s="57"/>
      <c r="T11" s="57"/>
    </row>
    <row r="12" spans="1:20" ht="12.75">
      <c r="A12" s="44">
        <v>6</v>
      </c>
      <c r="B12" s="33">
        <v>0</v>
      </c>
      <c r="C12" s="33">
        <v>7.1</v>
      </c>
      <c r="D12" s="33">
        <v>10.2</v>
      </c>
      <c r="E12" s="33" t="s">
        <v>26</v>
      </c>
      <c r="F12" s="33" t="s">
        <v>26</v>
      </c>
      <c r="G12" s="33">
        <v>0</v>
      </c>
      <c r="H12" s="33">
        <v>0.3</v>
      </c>
      <c r="I12" s="33">
        <v>0</v>
      </c>
      <c r="J12" s="33">
        <v>0</v>
      </c>
      <c r="K12" s="33">
        <v>2.3</v>
      </c>
      <c r="L12" s="33" t="s">
        <v>26</v>
      </c>
      <c r="M12" s="33">
        <v>0.4</v>
      </c>
      <c r="N12" s="46">
        <v>51.3</v>
      </c>
      <c r="O12" s="57"/>
      <c r="P12" s="57"/>
      <c r="Q12" s="57"/>
      <c r="R12" s="57"/>
      <c r="S12" s="57"/>
      <c r="T12" s="57"/>
    </row>
    <row r="13" spans="1:20" ht="12.75">
      <c r="A13" s="43">
        <v>7</v>
      </c>
      <c r="B13" s="20" t="s">
        <v>26</v>
      </c>
      <c r="C13" s="20">
        <v>16.7</v>
      </c>
      <c r="D13" s="20">
        <v>0.1</v>
      </c>
      <c r="E13" s="20">
        <v>0</v>
      </c>
      <c r="F13" s="20" t="s">
        <v>26</v>
      </c>
      <c r="G13" s="20" t="s">
        <v>26</v>
      </c>
      <c r="H13" s="20">
        <v>0.1</v>
      </c>
      <c r="I13" s="20">
        <v>0.1</v>
      </c>
      <c r="J13" s="20">
        <v>0.3</v>
      </c>
      <c r="K13" s="20">
        <v>4.6</v>
      </c>
      <c r="L13" s="20" t="s">
        <v>26</v>
      </c>
      <c r="M13" s="20">
        <v>1.8</v>
      </c>
      <c r="N13" s="35">
        <v>27.4</v>
      </c>
      <c r="O13" s="57"/>
      <c r="P13" s="57"/>
      <c r="Q13" s="57"/>
      <c r="R13" s="57"/>
      <c r="S13" s="57"/>
      <c r="T13" s="57"/>
    </row>
    <row r="14" spans="1:20" ht="12.75">
      <c r="A14" s="44">
        <v>8</v>
      </c>
      <c r="B14" s="33" t="s">
        <v>26</v>
      </c>
      <c r="C14" s="33">
        <v>10.1</v>
      </c>
      <c r="D14" s="33">
        <v>10.3</v>
      </c>
      <c r="E14" s="33">
        <v>4.4</v>
      </c>
      <c r="F14" s="33" t="s">
        <v>26</v>
      </c>
      <c r="G14" s="33" t="s">
        <v>26</v>
      </c>
      <c r="H14" s="33">
        <v>3.9</v>
      </c>
      <c r="I14" s="33">
        <v>0.1</v>
      </c>
      <c r="J14" s="33">
        <v>0</v>
      </c>
      <c r="K14" s="33" t="s">
        <v>26</v>
      </c>
      <c r="L14" s="33">
        <v>14.2</v>
      </c>
      <c r="M14" s="33">
        <v>1.1</v>
      </c>
      <c r="N14" s="46">
        <v>35.3</v>
      </c>
      <c r="O14" s="57"/>
      <c r="P14" s="57"/>
      <c r="Q14" s="57"/>
      <c r="R14" s="57"/>
      <c r="S14" s="57"/>
      <c r="T14" s="57"/>
    </row>
    <row r="15" spans="1:20" ht="12.75">
      <c r="A15" s="43">
        <v>9</v>
      </c>
      <c r="B15" s="20" t="s">
        <v>26</v>
      </c>
      <c r="C15" s="20">
        <v>14.1</v>
      </c>
      <c r="D15" s="20">
        <v>15</v>
      </c>
      <c r="E15" s="20">
        <v>0.2</v>
      </c>
      <c r="F15" s="20">
        <v>0.5</v>
      </c>
      <c r="G15" s="20" t="s">
        <v>26</v>
      </c>
      <c r="H15" s="20">
        <v>10.5</v>
      </c>
      <c r="I15" s="20">
        <v>1.7</v>
      </c>
      <c r="J15" s="20" t="s">
        <v>26</v>
      </c>
      <c r="K15" s="20" t="s">
        <v>26</v>
      </c>
      <c r="L15" s="20">
        <v>2</v>
      </c>
      <c r="M15" s="20">
        <v>0.1</v>
      </c>
      <c r="N15" s="35">
        <v>53.2</v>
      </c>
      <c r="O15" s="57"/>
      <c r="P15" s="57"/>
      <c r="Q15" s="57"/>
      <c r="R15" s="57"/>
      <c r="S15" s="57"/>
      <c r="T15" s="57"/>
    </row>
    <row r="16" spans="1:20" ht="12.75">
      <c r="A16" s="44">
        <v>10</v>
      </c>
      <c r="B16" s="33" t="s">
        <v>26</v>
      </c>
      <c r="C16" s="33">
        <v>1.5</v>
      </c>
      <c r="D16" s="33">
        <v>0.3</v>
      </c>
      <c r="E16" s="33" t="s">
        <v>26</v>
      </c>
      <c r="F16" s="33" t="s">
        <v>26</v>
      </c>
      <c r="G16" s="33" t="s">
        <v>26</v>
      </c>
      <c r="H16" s="33" t="s">
        <v>26</v>
      </c>
      <c r="I16" s="33">
        <v>1.2</v>
      </c>
      <c r="J16" s="33" t="s">
        <v>26</v>
      </c>
      <c r="K16" s="33" t="s">
        <v>26</v>
      </c>
      <c r="L16" s="33">
        <v>0.2</v>
      </c>
      <c r="M16" s="33" t="s">
        <v>26</v>
      </c>
      <c r="N16" s="46">
        <v>107.4</v>
      </c>
      <c r="O16" s="57"/>
      <c r="P16" s="57"/>
      <c r="Q16" s="57"/>
      <c r="R16" s="57"/>
      <c r="S16" s="57"/>
      <c r="T16" s="57"/>
    </row>
    <row r="17" spans="1:20" ht="12.75">
      <c r="A17" s="43">
        <v>11</v>
      </c>
      <c r="B17" s="20">
        <v>2.2</v>
      </c>
      <c r="C17" s="20" t="s">
        <v>26</v>
      </c>
      <c r="D17" s="20">
        <v>4</v>
      </c>
      <c r="E17" s="20">
        <v>3.1</v>
      </c>
      <c r="F17" s="20" t="s">
        <v>26</v>
      </c>
      <c r="G17" s="20" t="s">
        <v>26</v>
      </c>
      <c r="H17" s="20">
        <v>0</v>
      </c>
      <c r="I17" s="20">
        <v>8.9</v>
      </c>
      <c r="J17" s="20" t="s">
        <v>26</v>
      </c>
      <c r="K17" s="20" t="s">
        <v>26</v>
      </c>
      <c r="L17" s="20">
        <v>18.9</v>
      </c>
      <c r="M17" s="20">
        <v>23.8</v>
      </c>
      <c r="N17" s="35">
        <v>43.2</v>
      </c>
      <c r="O17" s="57"/>
      <c r="P17" s="57"/>
      <c r="Q17" s="57"/>
      <c r="R17" s="57"/>
      <c r="S17" s="57"/>
      <c r="T17" s="57"/>
    </row>
    <row r="18" spans="1:20" ht="12.75">
      <c r="A18" s="44">
        <v>12</v>
      </c>
      <c r="B18" s="33" t="s">
        <v>26</v>
      </c>
      <c r="C18" s="33">
        <v>0</v>
      </c>
      <c r="D18" s="33">
        <v>0.3</v>
      </c>
      <c r="E18" s="33">
        <v>5.3</v>
      </c>
      <c r="F18" s="33">
        <v>0</v>
      </c>
      <c r="G18" s="33" t="s">
        <v>26</v>
      </c>
      <c r="H18" s="33" t="s">
        <v>26</v>
      </c>
      <c r="I18" s="33">
        <v>3.9</v>
      </c>
      <c r="J18" s="33" t="s">
        <v>26</v>
      </c>
      <c r="K18" s="33">
        <v>3.6</v>
      </c>
      <c r="L18" s="33">
        <v>7.1</v>
      </c>
      <c r="M18" s="33">
        <v>3.2</v>
      </c>
      <c r="N18" s="46">
        <v>30.9</v>
      </c>
      <c r="O18" s="57"/>
      <c r="P18" s="57"/>
      <c r="Q18" s="57"/>
      <c r="R18" s="57"/>
      <c r="S18" s="57"/>
      <c r="T18" s="57"/>
    </row>
    <row r="19" spans="1:20" ht="12.75">
      <c r="A19" s="43">
        <v>13</v>
      </c>
      <c r="B19" s="20" t="s">
        <v>26</v>
      </c>
      <c r="C19" s="20" t="s">
        <v>26</v>
      </c>
      <c r="D19" s="20" t="s">
        <v>26</v>
      </c>
      <c r="E19" s="20">
        <v>13.9</v>
      </c>
      <c r="F19" s="20">
        <v>0.5</v>
      </c>
      <c r="G19" s="20" t="s">
        <v>26</v>
      </c>
      <c r="H19" s="20" t="s">
        <v>26</v>
      </c>
      <c r="I19" s="20">
        <v>0.4</v>
      </c>
      <c r="J19" s="20" t="s">
        <v>26</v>
      </c>
      <c r="K19" s="20">
        <v>0.1</v>
      </c>
      <c r="L19" s="20">
        <v>7.8</v>
      </c>
      <c r="M19" s="20">
        <v>0.3</v>
      </c>
      <c r="N19" s="35">
        <v>11.9</v>
      </c>
      <c r="O19" s="57"/>
      <c r="P19" s="57"/>
      <c r="Q19" s="57"/>
      <c r="R19" s="57"/>
      <c r="S19" s="57"/>
      <c r="T19" s="57"/>
    </row>
    <row r="20" spans="1:20" ht="12.75">
      <c r="A20" s="44">
        <v>14</v>
      </c>
      <c r="B20" s="33" t="s">
        <v>26</v>
      </c>
      <c r="C20" s="33">
        <v>0.4</v>
      </c>
      <c r="D20" s="33" t="s">
        <v>26</v>
      </c>
      <c r="E20" s="33">
        <v>2.4</v>
      </c>
      <c r="F20" s="33" t="s">
        <v>26</v>
      </c>
      <c r="G20" s="33">
        <v>3.7</v>
      </c>
      <c r="H20" s="33" t="s">
        <v>26</v>
      </c>
      <c r="I20" s="33">
        <v>16.4</v>
      </c>
      <c r="J20" s="33" t="s">
        <v>26</v>
      </c>
      <c r="K20" s="33" t="s">
        <v>26</v>
      </c>
      <c r="L20" s="33">
        <v>4.1</v>
      </c>
      <c r="M20" s="33" t="s">
        <v>26</v>
      </c>
      <c r="N20" s="46">
        <v>25.2</v>
      </c>
      <c r="O20" s="57"/>
      <c r="P20" s="57"/>
      <c r="Q20" s="57"/>
      <c r="R20" s="57"/>
      <c r="S20" s="57"/>
      <c r="T20" s="57"/>
    </row>
    <row r="21" spans="1:20" ht="12.75">
      <c r="A21" s="43">
        <v>15</v>
      </c>
      <c r="B21" s="20" t="s">
        <v>26</v>
      </c>
      <c r="C21" s="20">
        <v>13</v>
      </c>
      <c r="D21" s="20">
        <v>0</v>
      </c>
      <c r="E21" s="20">
        <v>5.1</v>
      </c>
      <c r="F21" s="20">
        <v>2.8</v>
      </c>
      <c r="G21" s="20">
        <v>5.1</v>
      </c>
      <c r="H21" s="20" t="s">
        <v>26</v>
      </c>
      <c r="I21" s="20">
        <v>1.2</v>
      </c>
      <c r="J21" s="20">
        <v>0</v>
      </c>
      <c r="K21" s="20" t="s">
        <v>26</v>
      </c>
      <c r="L21" s="20">
        <v>0</v>
      </c>
      <c r="M21" s="20" t="s">
        <v>26</v>
      </c>
      <c r="N21" s="35">
        <v>62.7</v>
      </c>
      <c r="O21" s="57"/>
      <c r="P21" s="57"/>
      <c r="Q21" s="57"/>
      <c r="R21" s="57"/>
      <c r="S21" s="57"/>
      <c r="T21" s="57"/>
    </row>
    <row r="22" spans="1:20" ht="12.75">
      <c r="A22" s="44">
        <v>16</v>
      </c>
      <c r="B22" s="33">
        <v>0.3</v>
      </c>
      <c r="C22" s="33">
        <v>6.3</v>
      </c>
      <c r="D22" s="33">
        <v>0</v>
      </c>
      <c r="E22" s="33">
        <v>9.7</v>
      </c>
      <c r="F22" s="33">
        <v>0.3</v>
      </c>
      <c r="G22" s="33">
        <v>0.2</v>
      </c>
      <c r="H22" s="33" t="s">
        <v>26</v>
      </c>
      <c r="I22" s="33">
        <v>0</v>
      </c>
      <c r="J22" s="33">
        <v>0</v>
      </c>
      <c r="K22" s="33" t="s">
        <v>26</v>
      </c>
      <c r="L22" s="33">
        <v>0.6</v>
      </c>
      <c r="M22" s="33">
        <v>5.6</v>
      </c>
      <c r="N22" s="46">
        <v>23.2</v>
      </c>
      <c r="O22" s="57"/>
      <c r="P22" s="57"/>
      <c r="Q22" s="57"/>
      <c r="R22" s="57"/>
      <c r="S22" s="57"/>
      <c r="T22" s="57"/>
    </row>
    <row r="23" spans="1:20" ht="12.75">
      <c r="A23" s="43">
        <v>17</v>
      </c>
      <c r="B23" s="20">
        <v>9.3</v>
      </c>
      <c r="C23" s="20">
        <v>3.7</v>
      </c>
      <c r="D23" s="20" t="s">
        <v>26</v>
      </c>
      <c r="E23" s="20">
        <v>0</v>
      </c>
      <c r="F23" s="20">
        <v>3.1</v>
      </c>
      <c r="G23" s="20" t="s">
        <v>26</v>
      </c>
      <c r="H23" s="20" t="s">
        <v>26</v>
      </c>
      <c r="I23" s="20">
        <v>5.1</v>
      </c>
      <c r="J23" s="20">
        <v>0</v>
      </c>
      <c r="K23" s="20" t="s">
        <v>26</v>
      </c>
      <c r="L23" s="20">
        <v>1.4</v>
      </c>
      <c r="M23" s="20">
        <v>2.9</v>
      </c>
      <c r="N23" s="35">
        <v>13.4</v>
      </c>
      <c r="O23" s="57"/>
      <c r="P23" s="57"/>
      <c r="Q23" s="57"/>
      <c r="R23" s="57"/>
      <c r="S23" s="57"/>
      <c r="T23" s="57"/>
    </row>
    <row r="24" spans="1:20" ht="12.75">
      <c r="A24" s="44">
        <v>18</v>
      </c>
      <c r="B24" s="33">
        <v>1.5</v>
      </c>
      <c r="C24" s="33">
        <v>3.2</v>
      </c>
      <c r="D24" s="33" t="s">
        <v>26</v>
      </c>
      <c r="E24" s="33">
        <v>0.1</v>
      </c>
      <c r="F24" s="33">
        <v>8.9</v>
      </c>
      <c r="G24" s="33" t="s">
        <v>26</v>
      </c>
      <c r="H24" s="33" t="s">
        <v>26</v>
      </c>
      <c r="I24" s="33">
        <v>7.5</v>
      </c>
      <c r="J24" s="33">
        <v>0.1</v>
      </c>
      <c r="K24" s="33" t="s">
        <v>26</v>
      </c>
      <c r="L24" s="33">
        <v>0.2</v>
      </c>
      <c r="M24" s="33" t="s">
        <v>26</v>
      </c>
      <c r="N24" s="46">
        <v>8.2</v>
      </c>
      <c r="O24" s="57"/>
      <c r="P24" s="57"/>
      <c r="Q24" s="57"/>
      <c r="R24" s="57"/>
      <c r="S24" s="57"/>
      <c r="T24" s="57"/>
    </row>
    <row r="25" spans="1:20" ht="12.75">
      <c r="A25" s="43">
        <v>19</v>
      </c>
      <c r="B25" s="20">
        <v>3.1</v>
      </c>
      <c r="C25" s="20" t="s">
        <v>26</v>
      </c>
      <c r="D25" s="20">
        <v>0</v>
      </c>
      <c r="E25" s="20">
        <v>0</v>
      </c>
      <c r="F25" s="20">
        <v>2.9</v>
      </c>
      <c r="G25" s="20">
        <v>11.2</v>
      </c>
      <c r="H25" s="20" t="s">
        <v>26</v>
      </c>
      <c r="I25" s="20">
        <v>5.7</v>
      </c>
      <c r="J25" s="20">
        <v>2</v>
      </c>
      <c r="K25" s="20">
        <v>0.1</v>
      </c>
      <c r="L25" s="20">
        <v>5.1</v>
      </c>
      <c r="M25" s="20" t="s">
        <v>26</v>
      </c>
      <c r="N25" s="35">
        <v>18.5</v>
      </c>
      <c r="O25" s="57"/>
      <c r="P25" s="57"/>
      <c r="Q25" s="57"/>
      <c r="R25" s="57"/>
      <c r="S25" s="57"/>
      <c r="T25" s="57"/>
    </row>
    <row r="26" spans="1:20" ht="12.75">
      <c r="A26" s="44">
        <v>20</v>
      </c>
      <c r="B26" s="33">
        <v>8.3</v>
      </c>
      <c r="C26" s="33">
        <v>12.4</v>
      </c>
      <c r="D26" s="33">
        <v>0</v>
      </c>
      <c r="E26" s="33" t="s">
        <v>26</v>
      </c>
      <c r="F26" s="33">
        <v>18.9</v>
      </c>
      <c r="G26" s="33">
        <v>0</v>
      </c>
      <c r="H26" s="33">
        <v>52.1</v>
      </c>
      <c r="I26" s="33">
        <v>12.3</v>
      </c>
      <c r="J26" s="33" t="s">
        <v>26</v>
      </c>
      <c r="K26" s="33">
        <v>1.2</v>
      </c>
      <c r="L26" s="33">
        <v>7.5</v>
      </c>
      <c r="M26" s="33">
        <v>1</v>
      </c>
      <c r="N26" s="46">
        <v>17.3</v>
      </c>
      <c r="O26" s="57"/>
      <c r="P26" s="57"/>
      <c r="Q26" s="57"/>
      <c r="R26" s="57"/>
      <c r="S26" s="57"/>
      <c r="T26" s="57"/>
    </row>
    <row r="27" spans="1:20" ht="12.75">
      <c r="A27" s="43">
        <v>21</v>
      </c>
      <c r="B27" s="20">
        <v>14.7</v>
      </c>
      <c r="C27" s="20">
        <v>0.1</v>
      </c>
      <c r="D27" s="20" t="s">
        <v>26</v>
      </c>
      <c r="E27" s="20">
        <v>5.7</v>
      </c>
      <c r="F27" s="20">
        <v>0.7</v>
      </c>
      <c r="G27" s="20">
        <v>0.2</v>
      </c>
      <c r="H27" s="20" t="s">
        <v>26</v>
      </c>
      <c r="I27" s="20">
        <v>5.3</v>
      </c>
      <c r="J27" s="20" t="s">
        <v>26</v>
      </c>
      <c r="K27" s="20">
        <v>0.9</v>
      </c>
      <c r="L27" s="20">
        <v>0.4</v>
      </c>
      <c r="M27" s="20" t="s">
        <v>26</v>
      </c>
      <c r="N27" s="35">
        <v>45.7</v>
      </c>
      <c r="O27" s="57"/>
      <c r="P27" s="57"/>
      <c r="Q27" s="57"/>
      <c r="R27" s="57"/>
      <c r="S27" s="57"/>
      <c r="T27" s="57"/>
    </row>
    <row r="28" spans="1:20" ht="12.75">
      <c r="A28" s="44">
        <v>22</v>
      </c>
      <c r="B28" s="33" t="s">
        <v>26</v>
      </c>
      <c r="C28" s="33">
        <v>0</v>
      </c>
      <c r="D28" s="33" t="s">
        <v>26</v>
      </c>
      <c r="E28" s="33">
        <v>2.5</v>
      </c>
      <c r="F28" s="33">
        <v>7.4</v>
      </c>
      <c r="G28" s="33">
        <v>0.1</v>
      </c>
      <c r="H28" s="33">
        <v>0.5</v>
      </c>
      <c r="I28" s="33">
        <v>4.7</v>
      </c>
      <c r="J28" s="33" t="s">
        <v>26</v>
      </c>
      <c r="K28" s="33">
        <v>1.9</v>
      </c>
      <c r="L28" s="33">
        <v>1.1</v>
      </c>
      <c r="M28" s="33" t="s">
        <v>26</v>
      </c>
      <c r="N28" s="46">
        <v>20.5</v>
      </c>
      <c r="O28" s="57"/>
      <c r="P28" s="57"/>
      <c r="Q28" s="57"/>
      <c r="R28" s="57"/>
      <c r="S28" s="57"/>
      <c r="T28" s="57"/>
    </row>
    <row r="29" spans="1:20" ht="12.75">
      <c r="A29" s="43">
        <v>23</v>
      </c>
      <c r="B29" s="20" t="s">
        <v>26</v>
      </c>
      <c r="C29" s="20" t="s">
        <v>26</v>
      </c>
      <c r="D29" s="20" t="s">
        <v>26</v>
      </c>
      <c r="E29" s="20">
        <v>0.6</v>
      </c>
      <c r="F29" s="20">
        <v>8.3</v>
      </c>
      <c r="G29" s="20" t="s">
        <v>26</v>
      </c>
      <c r="H29" s="20" t="s">
        <v>26</v>
      </c>
      <c r="I29" s="20">
        <v>0</v>
      </c>
      <c r="J29" s="20" t="s">
        <v>26</v>
      </c>
      <c r="K29" s="20">
        <v>9.6</v>
      </c>
      <c r="L29" s="20">
        <v>13.5</v>
      </c>
      <c r="M29" s="20" t="s">
        <v>26</v>
      </c>
      <c r="N29" s="35">
        <v>78.8</v>
      </c>
      <c r="O29" s="57"/>
      <c r="P29" s="57"/>
      <c r="Q29" s="57"/>
      <c r="R29" s="57"/>
      <c r="S29" s="57"/>
      <c r="T29" s="57"/>
    </row>
    <row r="30" spans="1:20" ht="12.75">
      <c r="A30" s="44">
        <v>24</v>
      </c>
      <c r="B30" s="33" t="s">
        <v>26</v>
      </c>
      <c r="C30" s="33" t="s">
        <v>26</v>
      </c>
      <c r="D30" s="33">
        <v>6.9</v>
      </c>
      <c r="E30" s="33" t="s">
        <v>26</v>
      </c>
      <c r="F30" s="33">
        <v>11.3</v>
      </c>
      <c r="G30" s="33">
        <v>0</v>
      </c>
      <c r="H30" s="33" t="s">
        <v>26</v>
      </c>
      <c r="I30" s="33">
        <v>1.2</v>
      </c>
      <c r="J30" s="33" t="s">
        <v>26</v>
      </c>
      <c r="K30" s="33">
        <v>3.9</v>
      </c>
      <c r="L30" s="33">
        <v>0.3</v>
      </c>
      <c r="M30" s="33">
        <v>0.8</v>
      </c>
      <c r="N30" s="46">
        <v>25.1</v>
      </c>
      <c r="O30" s="57"/>
      <c r="P30" s="57"/>
      <c r="Q30" s="57"/>
      <c r="R30" s="57"/>
      <c r="S30" s="57"/>
      <c r="T30" s="57"/>
    </row>
    <row r="31" spans="1:20" ht="12.75">
      <c r="A31" s="43">
        <v>25</v>
      </c>
      <c r="B31" s="20">
        <v>1.5</v>
      </c>
      <c r="C31" s="20">
        <v>0</v>
      </c>
      <c r="D31" s="20">
        <v>16.3</v>
      </c>
      <c r="E31" s="20" t="s">
        <v>26</v>
      </c>
      <c r="F31" s="20">
        <v>5.4</v>
      </c>
      <c r="G31" s="20">
        <v>15.1</v>
      </c>
      <c r="H31" s="20" t="s">
        <v>26</v>
      </c>
      <c r="I31" s="20">
        <v>1</v>
      </c>
      <c r="J31" s="20">
        <v>0.2</v>
      </c>
      <c r="K31" s="20">
        <v>0</v>
      </c>
      <c r="L31" s="20">
        <v>0.1</v>
      </c>
      <c r="M31" s="20">
        <v>0.1</v>
      </c>
      <c r="N31" s="35">
        <v>46.6</v>
      </c>
      <c r="O31" s="57"/>
      <c r="P31" s="57"/>
      <c r="Q31" s="57"/>
      <c r="R31" s="57"/>
      <c r="S31" s="57"/>
      <c r="T31" s="57"/>
    </row>
    <row r="32" spans="1:20" ht="12.75">
      <c r="A32" s="44">
        <v>26</v>
      </c>
      <c r="B32" s="33" t="s">
        <v>26</v>
      </c>
      <c r="C32" s="33">
        <v>0.5</v>
      </c>
      <c r="D32" s="33">
        <v>10</v>
      </c>
      <c r="E32" s="33">
        <v>0</v>
      </c>
      <c r="F32" s="33">
        <v>20.1</v>
      </c>
      <c r="G32" s="33">
        <v>0</v>
      </c>
      <c r="H32" s="33">
        <v>0.2</v>
      </c>
      <c r="I32" s="33">
        <v>13.1</v>
      </c>
      <c r="J32" s="33">
        <v>0</v>
      </c>
      <c r="K32" s="33">
        <v>0</v>
      </c>
      <c r="L32" s="33" t="s">
        <v>26</v>
      </c>
      <c r="M32" s="33" t="s">
        <v>26</v>
      </c>
      <c r="N32" s="46">
        <v>40.4</v>
      </c>
      <c r="O32" s="57"/>
      <c r="P32" s="57"/>
      <c r="Q32" s="57"/>
      <c r="R32" s="57"/>
      <c r="S32" s="57"/>
      <c r="T32" s="57"/>
    </row>
    <row r="33" spans="1:20" ht="12.75">
      <c r="A33" s="43">
        <v>27</v>
      </c>
      <c r="B33" s="20" t="s">
        <v>26</v>
      </c>
      <c r="C33" s="20">
        <v>1.3</v>
      </c>
      <c r="D33" s="20">
        <v>1</v>
      </c>
      <c r="E33" s="20">
        <v>0</v>
      </c>
      <c r="F33" s="20">
        <v>11.1</v>
      </c>
      <c r="G33" s="20">
        <v>2.1</v>
      </c>
      <c r="H33" s="20">
        <v>0.1</v>
      </c>
      <c r="I33" s="20">
        <v>0.8</v>
      </c>
      <c r="J33" s="20" t="s">
        <v>26</v>
      </c>
      <c r="K33" s="20" t="s">
        <v>26</v>
      </c>
      <c r="L33" s="20">
        <v>0</v>
      </c>
      <c r="M33" s="20">
        <v>0.1</v>
      </c>
      <c r="N33" s="35">
        <v>35.8</v>
      </c>
      <c r="O33" s="57"/>
      <c r="P33" s="57"/>
      <c r="Q33" s="57"/>
      <c r="R33" s="57"/>
      <c r="S33" s="57"/>
      <c r="T33" s="57"/>
    </row>
    <row r="34" spans="1:20" ht="12.75">
      <c r="A34" s="44">
        <v>28</v>
      </c>
      <c r="B34" s="33" t="s">
        <v>26</v>
      </c>
      <c r="C34" s="33">
        <v>6.5</v>
      </c>
      <c r="D34" s="33">
        <v>0.4</v>
      </c>
      <c r="E34" s="33">
        <v>1.9</v>
      </c>
      <c r="F34" s="33">
        <v>0</v>
      </c>
      <c r="G34" s="33" t="s">
        <v>26</v>
      </c>
      <c r="H34" s="33">
        <v>2</v>
      </c>
      <c r="I34" s="33">
        <v>8.4</v>
      </c>
      <c r="J34" s="33">
        <v>0.2</v>
      </c>
      <c r="K34" s="33">
        <v>9.8</v>
      </c>
      <c r="L34" s="33">
        <v>1.5</v>
      </c>
      <c r="M34" s="33">
        <v>6.8</v>
      </c>
      <c r="N34" s="46">
        <v>14.4</v>
      </c>
      <c r="O34" s="57"/>
      <c r="P34" s="57"/>
      <c r="Q34" s="57"/>
      <c r="R34" s="57"/>
      <c r="S34" s="57"/>
      <c r="T34" s="57"/>
    </row>
    <row r="35" spans="1:20" ht="12.75">
      <c r="A35" s="43">
        <v>29</v>
      </c>
      <c r="B35" s="20" t="s">
        <v>26</v>
      </c>
      <c r="C35" s="20"/>
      <c r="D35" s="20">
        <v>3.7</v>
      </c>
      <c r="E35" s="20">
        <v>9.7</v>
      </c>
      <c r="F35" s="20">
        <v>17.2</v>
      </c>
      <c r="G35" s="20" t="s">
        <v>26</v>
      </c>
      <c r="H35" s="20" t="s">
        <v>26</v>
      </c>
      <c r="I35" s="20">
        <v>5.1</v>
      </c>
      <c r="J35" s="20">
        <v>0</v>
      </c>
      <c r="K35" s="20">
        <v>0.8</v>
      </c>
      <c r="L35" s="20" t="s">
        <v>26</v>
      </c>
      <c r="M35" s="20" t="s">
        <v>26</v>
      </c>
      <c r="N35" s="35">
        <v>40.1</v>
      </c>
      <c r="O35" s="57"/>
      <c r="P35" s="57"/>
      <c r="Q35" s="57"/>
      <c r="R35" s="57"/>
      <c r="S35" s="57"/>
      <c r="T35" s="57"/>
    </row>
    <row r="36" spans="1:20" ht="12.75">
      <c r="A36" s="44">
        <v>30</v>
      </c>
      <c r="B36" s="33" t="s">
        <v>26</v>
      </c>
      <c r="C36" s="33"/>
      <c r="D36" s="33">
        <v>9.3</v>
      </c>
      <c r="E36" s="33">
        <v>0.4</v>
      </c>
      <c r="F36" s="33">
        <v>5.3</v>
      </c>
      <c r="G36" s="33"/>
      <c r="H36" s="33">
        <v>4.6</v>
      </c>
      <c r="I36" s="33">
        <v>6.7</v>
      </c>
      <c r="J36" s="33">
        <v>0.1</v>
      </c>
      <c r="K36" s="33">
        <v>0</v>
      </c>
      <c r="L36" s="33" t="s">
        <v>26</v>
      </c>
      <c r="M36" s="33">
        <v>7.6</v>
      </c>
      <c r="N36" s="46">
        <v>26.1</v>
      </c>
      <c r="O36" s="57"/>
      <c r="P36" s="57"/>
      <c r="Q36" s="57"/>
      <c r="R36" s="57"/>
      <c r="S36" s="57"/>
      <c r="T36" s="57"/>
    </row>
    <row r="37" spans="1:20" ht="12.75">
      <c r="A37" s="43">
        <v>31</v>
      </c>
      <c r="B37" s="20"/>
      <c r="C37" s="20"/>
      <c r="D37" s="20">
        <v>12.2</v>
      </c>
      <c r="E37" s="20"/>
      <c r="F37" s="20">
        <v>5.1</v>
      </c>
      <c r="G37" s="20"/>
      <c r="H37" s="20">
        <v>0</v>
      </c>
      <c r="I37" s="20">
        <v>0</v>
      </c>
      <c r="J37" s="20"/>
      <c r="K37" s="20">
        <v>7</v>
      </c>
      <c r="L37" s="20"/>
      <c r="M37" s="20">
        <v>2.8</v>
      </c>
      <c r="N37" s="35">
        <v>10.9</v>
      </c>
      <c r="O37" s="57"/>
      <c r="P37" s="57"/>
      <c r="Q37" s="57"/>
      <c r="R37" s="57"/>
      <c r="S37" s="57"/>
      <c r="T37" s="57"/>
    </row>
    <row r="38" spans="1:20" ht="12.75">
      <c r="A38" s="49" t="s">
        <v>6</v>
      </c>
      <c r="B38" s="13">
        <f aca="true" t="shared" si="0" ref="B38:M38">SUM(B7:B37)</f>
        <v>41</v>
      </c>
      <c r="C38" s="13">
        <f t="shared" si="0"/>
        <v>98.5</v>
      </c>
      <c r="D38" s="13">
        <f t="shared" si="0"/>
        <v>107.30000000000001</v>
      </c>
      <c r="E38" s="13">
        <f t="shared" si="0"/>
        <v>89.7</v>
      </c>
      <c r="F38" s="13">
        <f t="shared" si="0"/>
        <v>132.7</v>
      </c>
      <c r="G38" s="13">
        <f t="shared" si="0"/>
        <v>50.300000000000004</v>
      </c>
      <c r="H38" s="13">
        <f t="shared" si="0"/>
        <v>83.1</v>
      </c>
      <c r="I38" s="13">
        <f t="shared" si="0"/>
        <v>141.39999999999998</v>
      </c>
      <c r="J38" s="13">
        <f t="shared" si="0"/>
        <v>8.899999999999997</v>
      </c>
      <c r="K38" s="13">
        <f t="shared" si="0"/>
        <v>55.39999999999999</v>
      </c>
      <c r="L38" s="13">
        <f t="shared" si="0"/>
        <v>98.59999999999998</v>
      </c>
      <c r="M38" s="40">
        <f t="shared" si="0"/>
        <v>70.6</v>
      </c>
      <c r="N38" s="36">
        <f>SUM(B38:M38)</f>
        <v>977.5</v>
      </c>
      <c r="O38" s="57"/>
      <c r="P38" s="57"/>
      <c r="Q38" s="57"/>
      <c r="R38" s="57"/>
      <c r="S38" s="57"/>
      <c r="T38" s="57"/>
    </row>
    <row r="39" spans="1:20" ht="12.75">
      <c r="A39" s="48" t="s">
        <v>7</v>
      </c>
      <c r="B39" s="11">
        <v>115.3</v>
      </c>
      <c r="C39" s="11">
        <v>73.8</v>
      </c>
      <c r="D39" s="11">
        <v>97.1</v>
      </c>
      <c r="E39" s="11">
        <v>82.1</v>
      </c>
      <c r="F39" s="11">
        <v>84.4</v>
      </c>
      <c r="G39" s="11">
        <v>93</v>
      </c>
      <c r="H39" s="11">
        <v>96.1</v>
      </c>
      <c r="I39" s="11">
        <v>86.2</v>
      </c>
      <c r="J39" s="11">
        <v>72.5</v>
      </c>
      <c r="K39" s="11">
        <v>74.9</v>
      </c>
      <c r="L39" s="11">
        <v>102.5</v>
      </c>
      <c r="M39" s="39">
        <v>120.1</v>
      </c>
      <c r="N39" s="37">
        <v>1098</v>
      </c>
      <c r="O39" s="57"/>
      <c r="P39" s="57"/>
      <c r="Q39" s="57"/>
      <c r="R39" s="57"/>
      <c r="S39" s="57"/>
      <c r="T39" s="57"/>
    </row>
    <row r="40" spans="1:20" ht="12.75">
      <c r="A40" s="48" t="s">
        <v>8</v>
      </c>
      <c r="B40" s="29">
        <f aca="true" t="shared" si="1" ref="B40:N40">B38*100/B39</f>
        <v>35.55941023417173</v>
      </c>
      <c r="C40" s="29">
        <f t="shared" si="1"/>
        <v>133.4688346883469</v>
      </c>
      <c r="D40" s="29">
        <f t="shared" si="1"/>
        <v>110.50463439752835</v>
      </c>
      <c r="E40" s="29">
        <f t="shared" si="1"/>
        <v>109.25700365408039</v>
      </c>
      <c r="F40" s="29">
        <f t="shared" si="1"/>
        <v>157.22748815165875</v>
      </c>
      <c r="G40" s="29">
        <f t="shared" si="1"/>
        <v>54.086021505376344</v>
      </c>
      <c r="H40" s="29">
        <f t="shared" si="1"/>
        <v>86.47242455775235</v>
      </c>
      <c r="I40" s="29">
        <f t="shared" si="1"/>
        <v>164.03712296983755</v>
      </c>
      <c r="J40" s="29">
        <f t="shared" si="1"/>
        <v>12.275862068965512</v>
      </c>
      <c r="K40" s="29">
        <f t="shared" si="1"/>
        <v>73.96528704939918</v>
      </c>
      <c r="L40" s="29">
        <f t="shared" si="1"/>
        <v>96.19512195121949</v>
      </c>
      <c r="M40" s="41">
        <f t="shared" si="1"/>
        <v>58.78434637801831</v>
      </c>
      <c r="N40" s="38">
        <f t="shared" si="1"/>
        <v>89.02550091074681</v>
      </c>
      <c r="O40" s="57"/>
      <c r="P40" s="57"/>
      <c r="Q40" s="57"/>
      <c r="R40" s="57"/>
      <c r="S40" s="57"/>
      <c r="T40" s="57"/>
    </row>
    <row r="41" spans="1:20" ht="12.75">
      <c r="A41" s="50" t="s">
        <v>9</v>
      </c>
      <c r="B41" s="11">
        <f aca="true" t="shared" si="2" ref="B41:M41">MAX(B7:B37)</f>
        <v>14.7</v>
      </c>
      <c r="C41" s="11">
        <f t="shared" si="2"/>
        <v>16.7</v>
      </c>
      <c r="D41" s="11">
        <f t="shared" si="2"/>
        <v>16.3</v>
      </c>
      <c r="E41" s="11">
        <f t="shared" si="2"/>
        <v>13.9</v>
      </c>
      <c r="F41" s="11">
        <f t="shared" si="2"/>
        <v>20.1</v>
      </c>
      <c r="G41" s="11">
        <f t="shared" si="2"/>
        <v>15.1</v>
      </c>
      <c r="H41" s="11">
        <f t="shared" si="2"/>
        <v>52.1</v>
      </c>
      <c r="I41" s="11">
        <f t="shared" si="2"/>
        <v>16.4</v>
      </c>
      <c r="J41" s="11">
        <f t="shared" si="2"/>
        <v>5.3</v>
      </c>
      <c r="K41" s="11">
        <f t="shared" si="2"/>
        <v>9.8</v>
      </c>
      <c r="L41" s="11">
        <f t="shared" si="2"/>
        <v>18.9</v>
      </c>
      <c r="M41" s="39">
        <f t="shared" si="2"/>
        <v>23.8</v>
      </c>
      <c r="N41" s="37">
        <f>MAX(B41:M41)</f>
        <v>52.1</v>
      </c>
      <c r="O41" s="57"/>
      <c r="P41" s="57"/>
      <c r="Q41" s="57"/>
      <c r="R41" s="57"/>
      <c r="S41" s="57"/>
      <c r="T41" s="57"/>
    </row>
    <row r="42" spans="1:20" ht="12.75">
      <c r="A42" s="48" t="s">
        <v>31</v>
      </c>
      <c r="B42" s="12">
        <f aca="true" t="shared" si="3" ref="B42:M42">COUNTIF(B$7:B$37,"&gt;=0,1")</f>
        <v>9</v>
      </c>
      <c r="C42" s="12">
        <f t="shared" si="3"/>
        <v>18</v>
      </c>
      <c r="D42" s="12">
        <f t="shared" si="3"/>
        <v>19</v>
      </c>
      <c r="E42" s="12">
        <f t="shared" si="3"/>
        <v>20</v>
      </c>
      <c r="F42" s="12">
        <f t="shared" si="3"/>
        <v>19</v>
      </c>
      <c r="G42" s="12">
        <f t="shared" si="3"/>
        <v>10</v>
      </c>
      <c r="H42" s="12">
        <f t="shared" si="3"/>
        <v>11</v>
      </c>
      <c r="I42" s="12">
        <f t="shared" si="3"/>
        <v>27</v>
      </c>
      <c r="J42" s="12">
        <f t="shared" si="3"/>
        <v>9</v>
      </c>
      <c r="K42" s="12">
        <f t="shared" si="3"/>
        <v>17</v>
      </c>
      <c r="L42" s="12">
        <f t="shared" si="3"/>
        <v>23</v>
      </c>
      <c r="M42" s="51">
        <f t="shared" si="3"/>
        <v>19</v>
      </c>
      <c r="N42" s="52">
        <f>SUM(B42:M42)</f>
        <v>201</v>
      </c>
      <c r="O42" s="57"/>
      <c r="P42" s="57"/>
      <c r="Q42" s="57"/>
      <c r="R42" s="57"/>
      <c r="S42" s="57"/>
      <c r="T42" s="57"/>
    </row>
    <row r="43" spans="1:20" ht="12.75">
      <c r="A43" s="48" t="s">
        <v>32</v>
      </c>
      <c r="B43" s="12">
        <f aca="true" t="shared" si="4" ref="B43:M43">COUNTIF(B$7:B$37,"&gt;=1,0")</f>
        <v>7</v>
      </c>
      <c r="C43" s="12">
        <f t="shared" si="4"/>
        <v>12</v>
      </c>
      <c r="D43" s="12">
        <f t="shared" si="4"/>
        <v>13</v>
      </c>
      <c r="E43" s="12">
        <f t="shared" si="4"/>
        <v>16</v>
      </c>
      <c r="F43" s="12">
        <f t="shared" si="4"/>
        <v>15</v>
      </c>
      <c r="G43" s="12">
        <f t="shared" si="4"/>
        <v>6</v>
      </c>
      <c r="H43" s="12">
        <f t="shared" si="4"/>
        <v>6</v>
      </c>
      <c r="I43" s="12">
        <f t="shared" si="4"/>
        <v>22</v>
      </c>
      <c r="J43" s="12">
        <f t="shared" si="4"/>
        <v>2</v>
      </c>
      <c r="K43" s="12">
        <f t="shared" si="4"/>
        <v>10</v>
      </c>
      <c r="L43" s="12">
        <f t="shared" si="4"/>
        <v>14</v>
      </c>
      <c r="M43" s="51">
        <f t="shared" si="4"/>
        <v>13</v>
      </c>
      <c r="N43" s="52">
        <f>SUM(B43:M43)</f>
        <v>136</v>
      </c>
      <c r="O43" s="57"/>
      <c r="P43" s="57"/>
      <c r="Q43" s="57"/>
      <c r="R43" s="57"/>
      <c r="S43" s="57"/>
      <c r="T43" s="57"/>
    </row>
    <row r="44" spans="1:20" ht="12.75">
      <c r="A44" s="48" t="s">
        <v>33</v>
      </c>
      <c r="B44" s="12">
        <f aca="true" t="shared" si="5" ref="B44:M44">COUNTIF(B$7:B$37,"&gt;=5,0")</f>
        <v>3</v>
      </c>
      <c r="C44" s="12">
        <f t="shared" si="5"/>
        <v>8</v>
      </c>
      <c r="D44" s="12">
        <f t="shared" si="5"/>
        <v>9</v>
      </c>
      <c r="E44" s="12">
        <f t="shared" si="5"/>
        <v>8</v>
      </c>
      <c r="F44" s="12">
        <f t="shared" si="5"/>
        <v>11</v>
      </c>
      <c r="G44" s="12">
        <f t="shared" si="5"/>
        <v>4</v>
      </c>
      <c r="H44" s="12">
        <f t="shared" si="5"/>
        <v>3</v>
      </c>
      <c r="I44" s="12">
        <f t="shared" si="5"/>
        <v>14</v>
      </c>
      <c r="J44" s="12">
        <f t="shared" si="5"/>
        <v>1</v>
      </c>
      <c r="K44" s="12">
        <f t="shared" si="5"/>
        <v>4</v>
      </c>
      <c r="L44" s="12">
        <f t="shared" si="5"/>
        <v>8</v>
      </c>
      <c r="M44" s="51">
        <f t="shared" si="5"/>
        <v>5</v>
      </c>
      <c r="N44" s="52">
        <f>SUM(B44:M44)</f>
        <v>78</v>
      </c>
      <c r="O44" s="57"/>
      <c r="P44" s="57"/>
      <c r="Q44" s="57"/>
      <c r="R44" s="57"/>
      <c r="S44" s="57"/>
      <c r="T44" s="57"/>
    </row>
    <row r="45" spans="1:20" ht="12.75">
      <c r="A45" s="48" t="s">
        <v>34</v>
      </c>
      <c r="B45" s="12">
        <f aca="true" t="shared" si="6" ref="B45:M45">COUNTIF(B$7:B$37,"&gt;=10,0")</f>
        <v>1</v>
      </c>
      <c r="C45" s="12">
        <f t="shared" si="6"/>
        <v>5</v>
      </c>
      <c r="D45" s="12">
        <f t="shared" si="6"/>
        <v>6</v>
      </c>
      <c r="E45" s="12">
        <f t="shared" si="6"/>
        <v>2</v>
      </c>
      <c r="F45" s="12">
        <f t="shared" si="6"/>
        <v>5</v>
      </c>
      <c r="G45" s="12">
        <f t="shared" si="6"/>
        <v>3</v>
      </c>
      <c r="H45" s="12">
        <f t="shared" si="6"/>
        <v>2</v>
      </c>
      <c r="I45" s="12">
        <f t="shared" si="6"/>
        <v>4</v>
      </c>
      <c r="J45" s="12">
        <f t="shared" si="6"/>
        <v>0</v>
      </c>
      <c r="K45" s="12">
        <f t="shared" si="6"/>
        <v>0</v>
      </c>
      <c r="L45" s="12">
        <f t="shared" si="6"/>
        <v>3</v>
      </c>
      <c r="M45" s="51">
        <f t="shared" si="6"/>
        <v>1</v>
      </c>
      <c r="N45" s="52">
        <f>SUM(B45:M45)</f>
        <v>32</v>
      </c>
      <c r="O45" s="57"/>
      <c r="P45" s="57"/>
      <c r="Q45" s="57"/>
      <c r="R45" s="57"/>
      <c r="S45" s="57"/>
      <c r="T45" s="57"/>
    </row>
    <row r="46" spans="1:20" ht="12.75">
      <c r="A46" s="48" t="s">
        <v>35</v>
      </c>
      <c r="B46" s="12">
        <f aca="true" t="shared" si="7" ref="B46:M46">COUNTIF(B$7:B$37,"&gt;=20,0")</f>
        <v>0</v>
      </c>
      <c r="C46" s="12">
        <f t="shared" si="7"/>
        <v>0</v>
      </c>
      <c r="D46" s="12">
        <f t="shared" si="7"/>
        <v>0</v>
      </c>
      <c r="E46" s="12">
        <f t="shared" si="7"/>
        <v>0</v>
      </c>
      <c r="F46" s="12">
        <f t="shared" si="7"/>
        <v>1</v>
      </c>
      <c r="G46" s="12">
        <f t="shared" si="7"/>
        <v>0</v>
      </c>
      <c r="H46" s="12">
        <f t="shared" si="7"/>
        <v>1</v>
      </c>
      <c r="I46" s="12">
        <f t="shared" si="7"/>
        <v>0</v>
      </c>
      <c r="J46" s="12">
        <f t="shared" si="7"/>
        <v>0</v>
      </c>
      <c r="K46" s="12">
        <f t="shared" si="7"/>
        <v>0</v>
      </c>
      <c r="L46" s="12">
        <f t="shared" si="7"/>
        <v>0</v>
      </c>
      <c r="M46" s="51">
        <f t="shared" si="7"/>
        <v>1</v>
      </c>
      <c r="N46" s="52">
        <f>SUM(B46:M46)</f>
        <v>3</v>
      </c>
      <c r="O46" s="57"/>
      <c r="P46" s="57"/>
      <c r="Q46" s="57"/>
      <c r="R46" s="57"/>
      <c r="S46" s="57"/>
      <c r="T46" s="57"/>
    </row>
    <row r="47" spans="1:20" ht="12.75">
      <c r="A47" s="67"/>
      <c r="B47" s="6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</row>
    <row r="48" spans="1:20" ht="12.75">
      <c r="A48" s="67"/>
      <c r="B48" s="6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</row>
    <row r="49" spans="1:20" ht="12.75">
      <c r="A49" s="67"/>
      <c r="B49" s="6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</row>
    <row r="50" spans="1:20" ht="12.75">
      <c r="A50" s="67"/>
      <c r="B50" s="6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</row>
    <row r="51" spans="1:20" ht="12.75">
      <c r="A51" s="67"/>
      <c r="B51" s="6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</row>
    <row r="52" spans="1:20" ht="12.75">
      <c r="A52" s="67"/>
      <c r="B52" s="6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20" ht="12.75">
      <c r="A53" s="67"/>
      <c r="B53" s="6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</row>
    <row r="54" spans="1:20" ht="12.75">
      <c r="A54" s="67"/>
      <c r="B54" s="6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</row>
    <row r="55" spans="1:20" ht="12.75">
      <c r="A55" s="67"/>
      <c r="B55" s="6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</row>
    <row r="56" spans="1:20" ht="12.75">
      <c r="A56" s="67"/>
      <c r="B56" s="6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</row>
    <row r="57" spans="1:20" ht="12.75">
      <c r="A57" s="67"/>
      <c r="B57" s="6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</row>
    <row r="58" spans="1:20" ht="12.75">
      <c r="A58" s="67"/>
      <c r="B58" s="6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</row>
    <row r="59" spans="1:20" ht="12.75">
      <c r="A59" s="67"/>
      <c r="B59" s="6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</row>
  </sheetData>
  <sheetProtection sheet="1" objects="1" scenarios="1"/>
  <mergeCells count="1">
    <mergeCell ref="C1:F1"/>
  </mergeCells>
  <conditionalFormatting sqref="N7:N37">
    <cfRule type="expression" priority="1" dxfId="205" stopIfTrue="1">
      <formula>N7=MAX(N$7:N$37)</formula>
    </cfRule>
  </conditionalFormatting>
  <conditionalFormatting sqref="B7:M7 B9:M9 B11:M11 B13:M13 B15:M15 B17:M17 B19:M19 B21:M21 B23:M23 B25:M25 B27:M27 B29:M29 B31:M31 B33:M33 B35:M35 B37:M37">
    <cfRule type="expression" priority="2" dxfId="19" stopIfTrue="1">
      <formula>B7=""</formula>
    </cfRule>
    <cfRule type="expression" priority="3" dxfId="16" stopIfTrue="1">
      <formula>B7&gt;=$O$3</formula>
    </cfRule>
  </conditionalFormatting>
  <conditionalFormatting sqref="B8:M8 B10:M10 B12:M12 B14:M14 B16:M16 B18:M18 B20:M20 B22:M22 B24:M24 B26:M26 B28:M28 B30:M30 B32:M32 B34:M34 B36:M36">
    <cfRule type="expression" priority="4" dxfId="17" stopIfTrue="1">
      <formula>B8=""</formula>
    </cfRule>
    <cfRule type="expression" priority="5" dxfId="16" stopIfTrue="1">
      <formula>B8&gt;=$O$3</formula>
    </cfRule>
  </conditionalFormatting>
  <printOptions horizontalCentered="1"/>
  <pageMargins left="0.5905511811023623" right="0.3937007874015748" top="0.3937007874015748" bottom="0" header="0.5118110236220472" footer="0.5118110236220472"/>
  <pageSetup horizontalDpi="300" verticalDpi="300" orientation="landscape" paperSize="9" scale="9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2"/>
  <dimension ref="A1:T59"/>
  <sheetViews>
    <sheetView showGridLines="0" showRowColHeader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35" sqref="C35"/>
    </sheetView>
  </sheetViews>
  <sheetFormatPr defaultColWidth="12" defaultRowHeight="12.75"/>
  <cols>
    <col min="1" max="1" width="16.33203125" style="1" customWidth="1"/>
    <col min="2" max="2" width="9.83203125" style="1" customWidth="1"/>
    <col min="3" max="3" width="9.5" style="0" customWidth="1"/>
    <col min="4" max="4" width="9.16015625" style="0" customWidth="1"/>
    <col min="5" max="5" width="8.83203125" style="0" customWidth="1"/>
    <col min="6" max="6" width="9.5" style="0" customWidth="1"/>
    <col min="7" max="7" width="8.5" style="0" customWidth="1"/>
    <col min="8" max="8" width="9.16015625" style="0" customWidth="1"/>
    <col min="9" max="9" width="9" style="0" customWidth="1"/>
    <col min="10" max="10" width="10.66015625" style="0" customWidth="1"/>
    <col min="11" max="11" width="9.83203125" style="0" customWidth="1"/>
    <col min="12" max="12" width="10.83203125" style="0" customWidth="1"/>
    <col min="13" max="13" width="10.33203125" style="0" customWidth="1"/>
    <col min="14" max="14" width="9" style="0" customWidth="1"/>
    <col min="15" max="15" width="15.33203125" style="0" customWidth="1"/>
  </cols>
  <sheetData>
    <row r="1" spans="1:20" ht="16.5" thickTop="1">
      <c r="A1" s="58"/>
      <c r="B1" s="59"/>
      <c r="C1" s="77" t="s">
        <v>0</v>
      </c>
      <c r="D1" s="77"/>
      <c r="E1" s="77"/>
      <c r="F1" s="77"/>
      <c r="G1" s="60">
        <v>2023</v>
      </c>
      <c r="H1" s="61"/>
      <c r="I1" s="61" t="s">
        <v>1</v>
      </c>
      <c r="J1" s="62"/>
      <c r="K1" s="57"/>
      <c r="L1" s="57"/>
      <c r="M1" s="57"/>
      <c r="N1" s="57"/>
      <c r="O1" s="73">
        <v>0</v>
      </c>
      <c r="P1" s="57"/>
      <c r="Q1" s="57"/>
      <c r="R1" s="57"/>
      <c r="S1" s="57"/>
      <c r="T1" s="57"/>
    </row>
    <row r="2" spans="1:20" ht="16.5" thickBot="1">
      <c r="A2" s="58"/>
      <c r="B2" s="63"/>
      <c r="C2" s="64"/>
      <c r="D2" s="64" t="s">
        <v>2</v>
      </c>
      <c r="E2" s="64"/>
      <c r="F2" s="64"/>
      <c r="G2" s="64"/>
      <c r="H2" s="64"/>
      <c r="I2" s="64"/>
      <c r="J2" s="65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16.5" thickTop="1">
      <c r="A3" s="58"/>
      <c r="B3" s="66" t="s">
        <v>29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72">
        <f>(100-O1)/10</f>
        <v>10</v>
      </c>
      <c r="P3" s="57"/>
      <c r="Q3" s="57"/>
      <c r="R3" s="57"/>
      <c r="S3" s="57"/>
      <c r="T3" s="57"/>
    </row>
    <row r="4" spans="1:20" ht="12.75">
      <c r="A4" s="67"/>
      <c r="B4" s="68" t="s">
        <v>28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ht="12.75">
      <c r="A5" s="70" t="s">
        <v>3</v>
      </c>
      <c r="B5" s="71">
        <v>1</v>
      </c>
      <c r="C5" s="71">
        <v>32</v>
      </c>
      <c r="D5" s="71">
        <v>61</v>
      </c>
      <c r="E5" s="71">
        <v>92</v>
      </c>
      <c r="F5" s="71">
        <v>122</v>
      </c>
      <c r="G5" s="71">
        <v>153</v>
      </c>
      <c r="H5" s="71">
        <v>183</v>
      </c>
      <c r="I5" s="71">
        <v>214</v>
      </c>
      <c r="J5" s="71">
        <v>245</v>
      </c>
      <c r="K5" s="71">
        <v>275</v>
      </c>
      <c r="L5" s="71">
        <v>306</v>
      </c>
      <c r="M5" s="71">
        <v>336</v>
      </c>
      <c r="N5" s="70" t="s">
        <v>4</v>
      </c>
      <c r="O5" s="57"/>
      <c r="P5" s="57"/>
      <c r="Q5" s="57"/>
      <c r="R5" s="57"/>
      <c r="S5" s="57"/>
      <c r="T5" s="57"/>
    </row>
    <row r="6" spans="1:20" ht="6.75" customHeight="1">
      <c r="A6" s="69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7"/>
      <c r="O6" s="57"/>
      <c r="P6" s="57"/>
      <c r="Q6" s="57"/>
      <c r="R6" s="57"/>
      <c r="S6" s="57"/>
      <c r="T6" s="57"/>
    </row>
    <row r="7" spans="1:20" ht="12.75">
      <c r="A7" s="43">
        <v>1</v>
      </c>
      <c r="B7" s="20">
        <v>2.2000000000000006</v>
      </c>
      <c r="C7" s="20">
        <v>8.2</v>
      </c>
      <c r="D7" s="20" t="s">
        <v>26</v>
      </c>
      <c r="E7" s="20">
        <v>17.699999999999996</v>
      </c>
      <c r="F7" s="20">
        <v>0.6</v>
      </c>
      <c r="G7" s="20" t="s">
        <v>26</v>
      </c>
      <c r="H7" s="20">
        <v>1.0999999999999999</v>
      </c>
      <c r="I7" s="20">
        <v>3.100000000000001</v>
      </c>
      <c r="J7" s="20">
        <v>1.6000000000000005</v>
      </c>
      <c r="K7" s="20" t="s">
        <v>26</v>
      </c>
      <c r="L7" s="20">
        <v>2.6000000000000005</v>
      </c>
      <c r="M7" s="20" t="s">
        <v>26</v>
      </c>
      <c r="N7" s="35">
        <f aca="true" t="shared" si="0" ref="N7:N38">SUM(B7:M7)</f>
        <v>37.1</v>
      </c>
      <c r="O7" s="57"/>
      <c r="P7" s="57"/>
      <c r="Q7" s="57"/>
      <c r="R7" s="57"/>
      <c r="S7" s="57"/>
      <c r="T7" s="57"/>
    </row>
    <row r="8" spans="1:20" ht="12.75">
      <c r="A8" s="44">
        <v>2</v>
      </c>
      <c r="B8" s="33">
        <v>3.4000000000000017</v>
      </c>
      <c r="C8" s="33">
        <v>18.59999999999999</v>
      </c>
      <c r="D8" s="33" t="s">
        <v>26</v>
      </c>
      <c r="E8" s="33" t="s">
        <v>26</v>
      </c>
      <c r="F8" s="33">
        <v>0.7999999999999999</v>
      </c>
      <c r="G8" s="33" t="s">
        <v>26</v>
      </c>
      <c r="H8" s="33" t="s">
        <v>26</v>
      </c>
      <c r="I8" s="33">
        <v>7.7</v>
      </c>
      <c r="J8" s="33" t="s">
        <v>26</v>
      </c>
      <c r="K8" s="33" t="s">
        <v>26</v>
      </c>
      <c r="L8" s="33">
        <v>0</v>
      </c>
      <c r="M8" s="33">
        <v>2.900000000000001</v>
      </c>
      <c r="N8" s="46">
        <f t="shared" si="0"/>
        <v>33.39999999999999</v>
      </c>
      <c r="O8" s="57"/>
      <c r="P8" s="57"/>
      <c r="Q8" s="57"/>
      <c r="R8" s="57"/>
      <c r="S8" s="57"/>
      <c r="T8" s="57"/>
    </row>
    <row r="9" spans="1:20" ht="12.75">
      <c r="A9" s="43">
        <v>3</v>
      </c>
      <c r="B9" s="20">
        <v>3.6000000000000014</v>
      </c>
      <c r="C9" s="20">
        <v>6.800000000000001</v>
      </c>
      <c r="D9" s="20" t="s">
        <v>26</v>
      </c>
      <c r="E9" s="20" t="s">
        <v>26</v>
      </c>
      <c r="F9" s="20" t="s">
        <v>26</v>
      </c>
      <c r="G9" s="20" t="s">
        <v>26</v>
      </c>
      <c r="H9" s="20" t="s">
        <v>26</v>
      </c>
      <c r="I9" s="20">
        <v>10.799999999999997</v>
      </c>
      <c r="J9" s="20" t="s">
        <v>26</v>
      </c>
      <c r="K9" s="20">
        <v>14.199999999999998</v>
      </c>
      <c r="L9" s="20" t="s">
        <v>26</v>
      </c>
      <c r="M9" s="20">
        <v>1.7</v>
      </c>
      <c r="N9" s="35">
        <f t="shared" si="0"/>
        <v>37.1</v>
      </c>
      <c r="O9" s="57"/>
      <c r="P9" s="57"/>
      <c r="Q9" s="57"/>
      <c r="R9" s="57"/>
      <c r="S9" s="57"/>
      <c r="T9" s="57"/>
    </row>
    <row r="10" spans="1:20" ht="12.75">
      <c r="A10" s="44">
        <v>4</v>
      </c>
      <c r="B10" s="33">
        <v>12.500000000000002</v>
      </c>
      <c r="C10" s="33">
        <v>0</v>
      </c>
      <c r="D10" s="33">
        <v>0.9</v>
      </c>
      <c r="E10" s="33" t="s">
        <v>26</v>
      </c>
      <c r="F10" s="33">
        <v>0</v>
      </c>
      <c r="G10" s="33" t="s">
        <v>26</v>
      </c>
      <c r="H10" s="33">
        <v>5.1</v>
      </c>
      <c r="I10" s="33">
        <v>0.2</v>
      </c>
      <c r="J10" s="33" t="s">
        <v>26</v>
      </c>
      <c r="K10" s="33" t="s">
        <v>26</v>
      </c>
      <c r="L10" s="33">
        <v>2.3000000000000003</v>
      </c>
      <c r="M10" s="33">
        <v>5</v>
      </c>
      <c r="N10" s="46">
        <f t="shared" si="0"/>
        <v>26</v>
      </c>
      <c r="O10" s="57"/>
      <c r="P10" s="57"/>
      <c r="Q10" s="57"/>
      <c r="R10" s="57"/>
      <c r="S10" s="57"/>
      <c r="T10" s="57"/>
    </row>
    <row r="11" spans="1:20" ht="12.75">
      <c r="A11" s="43">
        <v>5</v>
      </c>
      <c r="B11" s="20">
        <v>3.700000000000001</v>
      </c>
      <c r="C11" s="20">
        <v>3.5000000000000018</v>
      </c>
      <c r="D11" s="20">
        <v>2</v>
      </c>
      <c r="E11" s="20" t="s">
        <v>26</v>
      </c>
      <c r="F11" s="20">
        <v>9.600000000000001</v>
      </c>
      <c r="G11" s="20" t="s">
        <v>26</v>
      </c>
      <c r="H11" s="20">
        <v>1.6</v>
      </c>
      <c r="I11" s="20">
        <v>1.6000000000000005</v>
      </c>
      <c r="J11" s="20" t="s">
        <v>26</v>
      </c>
      <c r="K11" s="20" t="s">
        <v>26</v>
      </c>
      <c r="L11" s="20">
        <v>9.799999999999999</v>
      </c>
      <c r="M11" s="20">
        <v>2.5</v>
      </c>
      <c r="N11" s="35">
        <f t="shared" si="0"/>
        <v>34.300000000000004</v>
      </c>
      <c r="O11" s="57"/>
      <c r="P11" s="57"/>
      <c r="Q11" s="57"/>
      <c r="R11" s="57"/>
      <c r="S11" s="57"/>
      <c r="T11" s="57"/>
    </row>
    <row r="12" spans="1:20" ht="12.75">
      <c r="A12" s="44">
        <v>6</v>
      </c>
      <c r="B12" s="33">
        <v>2.5</v>
      </c>
      <c r="C12" s="33" t="s">
        <v>26</v>
      </c>
      <c r="D12" s="33">
        <v>4.4</v>
      </c>
      <c r="E12" s="33">
        <v>0.6</v>
      </c>
      <c r="F12" s="33">
        <v>0.1</v>
      </c>
      <c r="G12" s="33">
        <v>0.7</v>
      </c>
      <c r="H12" s="33" t="s">
        <v>26</v>
      </c>
      <c r="I12" s="33">
        <v>27.400000000000002</v>
      </c>
      <c r="J12" s="33" t="s">
        <v>26</v>
      </c>
      <c r="K12" s="33">
        <v>0.6</v>
      </c>
      <c r="L12" s="33">
        <v>0.2</v>
      </c>
      <c r="M12" s="33">
        <v>0.5</v>
      </c>
      <c r="N12" s="46">
        <f t="shared" si="0"/>
        <v>37.00000000000001</v>
      </c>
      <c r="O12" s="57"/>
      <c r="P12" s="57"/>
      <c r="Q12" s="57"/>
      <c r="R12" s="57"/>
      <c r="S12" s="57"/>
      <c r="T12" s="57"/>
    </row>
    <row r="13" spans="1:20" ht="12.75">
      <c r="A13" s="43">
        <v>7</v>
      </c>
      <c r="B13" s="20">
        <v>1.9000000000000001</v>
      </c>
      <c r="C13" s="20" t="s">
        <v>26</v>
      </c>
      <c r="D13" s="20">
        <v>12.499999999999986</v>
      </c>
      <c r="E13" s="20">
        <v>0.6</v>
      </c>
      <c r="F13" s="20">
        <v>0</v>
      </c>
      <c r="G13" s="20">
        <v>1.9000000000000004</v>
      </c>
      <c r="H13" s="20" t="s">
        <v>26</v>
      </c>
      <c r="I13" s="20">
        <v>5.3999999999999995</v>
      </c>
      <c r="J13" s="20" t="s">
        <v>26</v>
      </c>
      <c r="K13" s="20">
        <v>3.3</v>
      </c>
      <c r="L13" s="20">
        <v>3.6000000000000005</v>
      </c>
      <c r="M13" s="20">
        <v>0.4</v>
      </c>
      <c r="N13" s="35">
        <f t="shared" si="0"/>
        <v>29.599999999999984</v>
      </c>
      <c r="O13" s="57"/>
      <c r="P13" s="57"/>
      <c r="Q13" s="57"/>
      <c r="R13" s="57"/>
      <c r="S13" s="57"/>
      <c r="T13" s="57"/>
    </row>
    <row r="14" spans="1:20" ht="12.75">
      <c r="A14" s="44">
        <v>8</v>
      </c>
      <c r="B14" s="33">
        <v>3.1</v>
      </c>
      <c r="C14" s="33" t="s">
        <v>26</v>
      </c>
      <c r="D14" s="33">
        <v>8.300000000000002</v>
      </c>
      <c r="E14" s="33" t="s">
        <v>26</v>
      </c>
      <c r="F14" s="33" t="s">
        <v>26</v>
      </c>
      <c r="G14" s="33">
        <v>0</v>
      </c>
      <c r="H14" s="33" t="s">
        <v>26</v>
      </c>
      <c r="I14" s="33">
        <v>4.800000000000002</v>
      </c>
      <c r="J14" s="33" t="s">
        <v>26</v>
      </c>
      <c r="K14" s="33">
        <v>0.8</v>
      </c>
      <c r="L14" s="33">
        <v>7.399999999999997</v>
      </c>
      <c r="M14" s="33">
        <v>2.6000000000000005</v>
      </c>
      <c r="N14" s="46">
        <f t="shared" si="0"/>
        <v>27</v>
      </c>
      <c r="O14" s="57"/>
      <c r="P14" s="57"/>
      <c r="Q14" s="57"/>
      <c r="R14" s="57"/>
      <c r="S14" s="57"/>
      <c r="T14" s="57"/>
    </row>
    <row r="15" spans="1:20" ht="12.75">
      <c r="A15" s="43">
        <v>9</v>
      </c>
      <c r="B15" s="20">
        <v>3.500000000000001</v>
      </c>
      <c r="C15" s="20" t="s">
        <v>26</v>
      </c>
      <c r="D15" s="20">
        <v>20.799999999999997</v>
      </c>
      <c r="E15" s="20" t="s">
        <v>26</v>
      </c>
      <c r="F15" s="20">
        <v>5.1999999999999975</v>
      </c>
      <c r="G15" s="20" t="s">
        <v>26</v>
      </c>
      <c r="H15" s="20">
        <v>3.7</v>
      </c>
      <c r="I15" s="20">
        <v>0</v>
      </c>
      <c r="J15" s="20" t="s">
        <v>26</v>
      </c>
      <c r="K15" s="20">
        <v>1.0999999999999999</v>
      </c>
      <c r="L15" s="20">
        <v>7</v>
      </c>
      <c r="M15" s="20">
        <v>13.700000000000003</v>
      </c>
      <c r="N15" s="35">
        <f t="shared" si="0"/>
        <v>55</v>
      </c>
      <c r="O15" s="57"/>
      <c r="P15" s="57"/>
      <c r="Q15" s="57"/>
      <c r="R15" s="57"/>
      <c r="S15" s="57"/>
      <c r="T15" s="57"/>
    </row>
    <row r="16" spans="1:20" ht="12.75">
      <c r="A16" s="44">
        <v>10</v>
      </c>
      <c r="B16" s="33">
        <v>3.9000000000000004</v>
      </c>
      <c r="C16" s="33">
        <v>0.8999999999999999</v>
      </c>
      <c r="D16" s="33">
        <v>14.099999999999994</v>
      </c>
      <c r="E16" s="33">
        <v>7.8</v>
      </c>
      <c r="F16" s="33">
        <v>1.5</v>
      </c>
      <c r="G16" s="33">
        <v>0</v>
      </c>
      <c r="H16" s="33" t="s">
        <v>26</v>
      </c>
      <c r="I16" s="33" t="s">
        <v>26</v>
      </c>
      <c r="J16" s="33" t="s">
        <v>26</v>
      </c>
      <c r="K16" s="33" t="s">
        <v>26</v>
      </c>
      <c r="L16" s="33">
        <v>6.6999999999999975</v>
      </c>
      <c r="M16" s="33">
        <v>13.199999999999998</v>
      </c>
      <c r="N16" s="46">
        <f t="shared" si="0"/>
        <v>48.09999999999999</v>
      </c>
      <c r="O16" s="57"/>
      <c r="P16" s="57"/>
      <c r="Q16" s="57"/>
      <c r="R16" s="57"/>
      <c r="S16" s="57"/>
      <c r="T16" s="57"/>
    </row>
    <row r="17" spans="1:20" ht="12.75">
      <c r="A17" s="43">
        <v>11</v>
      </c>
      <c r="B17" s="20">
        <v>10.5</v>
      </c>
      <c r="C17" s="20" t="s">
        <v>26</v>
      </c>
      <c r="D17" s="20" t="s">
        <v>26</v>
      </c>
      <c r="E17" s="20">
        <v>1.1</v>
      </c>
      <c r="F17" s="20">
        <v>11.09999999999999</v>
      </c>
      <c r="G17" s="20" t="s">
        <v>26</v>
      </c>
      <c r="H17" s="20">
        <v>0.4</v>
      </c>
      <c r="I17" s="20">
        <v>2.900000000000001</v>
      </c>
      <c r="J17" s="20">
        <v>0</v>
      </c>
      <c r="K17" s="20">
        <v>3.4000000000000012</v>
      </c>
      <c r="L17" s="20">
        <v>4.999999999999997</v>
      </c>
      <c r="M17" s="20">
        <v>6.100000000000001</v>
      </c>
      <c r="N17" s="35">
        <f t="shared" si="0"/>
        <v>40.49999999999999</v>
      </c>
      <c r="O17" s="57"/>
      <c r="P17" s="57"/>
      <c r="Q17" s="57"/>
      <c r="R17" s="57"/>
      <c r="S17" s="57"/>
      <c r="T17" s="57"/>
    </row>
    <row r="18" spans="1:20" ht="12.75">
      <c r="A18" s="44">
        <v>12</v>
      </c>
      <c r="B18" s="33">
        <v>15.699999999999992</v>
      </c>
      <c r="C18" s="33" t="s">
        <v>26</v>
      </c>
      <c r="D18" s="33">
        <v>5.300000000000001</v>
      </c>
      <c r="E18" s="33">
        <v>4.799999999999999</v>
      </c>
      <c r="F18" s="33">
        <v>0.2</v>
      </c>
      <c r="G18" s="33" t="s">
        <v>26</v>
      </c>
      <c r="H18" s="33" t="s">
        <v>26</v>
      </c>
      <c r="I18" s="33">
        <v>6.1</v>
      </c>
      <c r="J18" s="33">
        <v>17.5</v>
      </c>
      <c r="K18" s="33">
        <v>11.499999999999995</v>
      </c>
      <c r="L18" s="33" t="s">
        <v>26</v>
      </c>
      <c r="M18" s="33">
        <v>7.100000000000001</v>
      </c>
      <c r="N18" s="46">
        <f t="shared" si="0"/>
        <v>68.19999999999999</v>
      </c>
      <c r="O18" s="57"/>
      <c r="P18" s="57"/>
      <c r="Q18" s="57"/>
      <c r="R18" s="57"/>
      <c r="S18" s="57"/>
      <c r="T18" s="57"/>
    </row>
    <row r="19" spans="1:20" ht="12.75">
      <c r="A19" s="43">
        <v>13</v>
      </c>
      <c r="B19" s="20">
        <v>10.8</v>
      </c>
      <c r="C19" s="20" t="s">
        <v>26</v>
      </c>
      <c r="D19" s="20">
        <v>2.2000000000000006</v>
      </c>
      <c r="E19" s="20">
        <v>0</v>
      </c>
      <c r="F19" s="20">
        <v>0</v>
      </c>
      <c r="G19" s="20" t="s">
        <v>26</v>
      </c>
      <c r="H19" s="20">
        <v>0</v>
      </c>
      <c r="I19" s="20" t="s">
        <v>26</v>
      </c>
      <c r="J19" s="20">
        <v>0.2</v>
      </c>
      <c r="K19" s="20">
        <v>19.300000000000004</v>
      </c>
      <c r="L19" s="20">
        <v>15.6</v>
      </c>
      <c r="M19" s="20">
        <v>7.099999999999998</v>
      </c>
      <c r="N19" s="35">
        <f t="shared" si="0"/>
        <v>55.2</v>
      </c>
      <c r="O19" s="57"/>
      <c r="P19" s="57"/>
      <c r="Q19" s="57"/>
      <c r="R19" s="57"/>
      <c r="S19" s="57"/>
      <c r="T19" s="57"/>
    </row>
    <row r="20" spans="1:20" ht="12.75">
      <c r="A20" s="44">
        <v>14</v>
      </c>
      <c r="B20" s="33">
        <v>23</v>
      </c>
      <c r="C20" s="33" t="s">
        <v>26</v>
      </c>
      <c r="D20" s="33">
        <v>8.7</v>
      </c>
      <c r="E20" s="33">
        <v>0</v>
      </c>
      <c r="F20" s="33">
        <v>3.8000000000000003</v>
      </c>
      <c r="G20" s="33" t="s">
        <v>26</v>
      </c>
      <c r="H20" s="33">
        <v>0</v>
      </c>
      <c r="I20" s="33">
        <v>5.5</v>
      </c>
      <c r="J20" s="33" t="s">
        <v>26</v>
      </c>
      <c r="K20" s="33">
        <v>1.7000000000000002</v>
      </c>
      <c r="L20" s="33">
        <v>23.2</v>
      </c>
      <c r="M20" s="33">
        <v>0.6</v>
      </c>
      <c r="N20" s="46">
        <f t="shared" si="0"/>
        <v>66.5</v>
      </c>
      <c r="O20" s="57"/>
      <c r="P20" s="57"/>
      <c r="Q20" s="57"/>
      <c r="R20" s="57"/>
      <c r="S20" s="57"/>
      <c r="T20" s="57"/>
    </row>
    <row r="21" spans="1:20" ht="12.75">
      <c r="A21" s="43">
        <v>15</v>
      </c>
      <c r="B21" s="20">
        <v>0.5</v>
      </c>
      <c r="C21" s="20" t="s">
        <v>26</v>
      </c>
      <c r="D21" s="20">
        <v>0</v>
      </c>
      <c r="E21" s="20">
        <v>3.4000000000000012</v>
      </c>
      <c r="F21" s="20">
        <v>5.6</v>
      </c>
      <c r="G21" s="20" t="s">
        <v>26</v>
      </c>
      <c r="H21" s="20">
        <v>2.5000000000000004</v>
      </c>
      <c r="I21" s="20">
        <v>17.7</v>
      </c>
      <c r="J21" s="20" t="s">
        <v>26</v>
      </c>
      <c r="K21" s="20">
        <v>0.1</v>
      </c>
      <c r="L21" s="20">
        <v>12.1</v>
      </c>
      <c r="M21" s="20">
        <v>1.0999999999999999</v>
      </c>
      <c r="N21" s="35">
        <f t="shared" si="0"/>
        <v>43</v>
      </c>
      <c r="O21" s="57"/>
      <c r="P21" s="57"/>
      <c r="Q21" s="57"/>
      <c r="R21" s="57"/>
      <c r="S21" s="57"/>
      <c r="T21" s="57"/>
    </row>
    <row r="22" spans="1:20" ht="12.75">
      <c r="A22" s="44">
        <v>16</v>
      </c>
      <c r="B22" s="33">
        <v>7.399999999999998</v>
      </c>
      <c r="C22" s="33">
        <v>3.500000000000001</v>
      </c>
      <c r="D22" s="33" t="s">
        <v>26</v>
      </c>
      <c r="E22" s="33">
        <v>0</v>
      </c>
      <c r="F22" s="33" t="s">
        <v>26</v>
      </c>
      <c r="G22" s="33">
        <v>0</v>
      </c>
      <c r="H22" s="33" t="s">
        <v>26</v>
      </c>
      <c r="I22" s="33">
        <v>5.6000000000000005</v>
      </c>
      <c r="J22" s="33">
        <v>0</v>
      </c>
      <c r="K22" s="33">
        <v>0</v>
      </c>
      <c r="L22" s="33" t="s">
        <v>26</v>
      </c>
      <c r="M22" s="33" t="s">
        <v>26</v>
      </c>
      <c r="N22" s="46">
        <f t="shared" si="0"/>
        <v>16.5</v>
      </c>
      <c r="O22" s="57"/>
      <c r="P22" s="57"/>
      <c r="Q22" s="57"/>
      <c r="R22" s="57"/>
      <c r="S22" s="57"/>
      <c r="T22" s="57"/>
    </row>
    <row r="23" spans="1:20" ht="12.75">
      <c r="A23" s="43">
        <v>17</v>
      </c>
      <c r="B23" s="20">
        <v>1.3</v>
      </c>
      <c r="C23" s="20">
        <v>2.5999999999999996</v>
      </c>
      <c r="D23" s="20">
        <v>2.6000000000000005</v>
      </c>
      <c r="E23" s="20" t="s">
        <v>26</v>
      </c>
      <c r="F23" s="20" t="s">
        <v>26</v>
      </c>
      <c r="G23" s="20" t="s">
        <v>26</v>
      </c>
      <c r="H23" s="20">
        <v>3.8000000000000007</v>
      </c>
      <c r="I23" s="20">
        <v>0.2</v>
      </c>
      <c r="J23" s="20">
        <v>0.30000000000000004</v>
      </c>
      <c r="K23" s="20" t="s">
        <v>26</v>
      </c>
      <c r="L23" s="20" t="s">
        <v>26</v>
      </c>
      <c r="M23" s="20" t="s">
        <v>26</v>
      </c>
      <c r="N23" s="35">
        <f t="shared" si="0"/>
        <v>10.8</v>
      </c>
      <c r="O23" s="57"/>
      <c r="P23" s="57"/>
      <c r="Q23" s="57"/>
      <c r="R23" s="57"/>
      <c r="S23" s="57"/>
      <c r="T23" s="57"/>
    </row>
    <row r="24" spans="1:20" ht="12.75">
      <c r="A24" s="44">
        <v>18</v>
      </c>
      <c r="B24" s="33" t="s">
        <v>26</v>
      </c>
      <c r="C24" s="33">
        <v>23.699999999999996</v>
      </c>
      <c r="D24" s="33">
        <v>0</v>
      </c>
      <c r="E24" s="33" t="s">
        <v>26</v>
      </c>
      <c r="F24" s="33" t="s">
        <v>26</v>
      </c>
      <c r="G24" s="33">
        <v>0</v>
      </c>
      <c r="H24" s="33" t="s">
        <v>26</v>
      </c>
      <c r="I24" s="33">
        <v>0.1</v>
      </c>
      <c r="J24" s="33">
        <v>3.9</v>
      </c>
      <c r="K24" s="33">
        <v>12</v>
      </c>
      <c r="L24" s="33">
        <v>12.399999999999999</v>
      </c>
      <c r="M24" s="33">
        <v>0.9999999999999999</v>
      </c>
      <c r="N24" s="46">
        <f t="shared" si="0"/>
        <v>53.099999999999994</v>
      </c>
      <c r="O24" s="57"/>
      <c r="P24" s="57"/>
      <c r="Q24" s="57"/>
      <c r="R24" s="57"/>
      <c r="S24" s="57"/>
      <c r="T24" s="57"/>
    </row>
    <row r="25" spans="1:20" ht="12.75">
      <c r="A25" s="43">
        <v>19</v>
      </c>
      <c r="B25" s="20">
        <v>8.9</v>
      </c>
      <c r="C25" s="20">
        <v>2.4000000000000012</v>
      </c>
      <c r="D25" s="20">
        <v>0.1</v>
      </c>
      <c r="E25" s="20">
        <v>0.30000000000000004</v>
      </c>
      <c r="F25" s="20" t="s">
        <v>26</v>
      </c>
      <c r="G25" s="20">
        <v>0.6</v>
      </c>
      <c r="H25" s="20">
        <v>6.6</v>
      </c>
      <c r="I25" s="20">
        <v>0.30000000000000004</v>
      </c>
      <c r="J25" s="20" t="s">
        <v>26</v>
      </c>
      <c r="K25" s="20">
        <v>4</v>
      </c>
      <c r="L25" s="20">
        <v>15.3</v>
      </c>
      <c r="M25" s="20">
        <v>17.699999999999992</v>
      </c>
      <c r="N25" s="35">
        <f t="shared" si="0"/>
        <v>56.19999999999999</v>
      </c>
      <c r="O25" s="57"/>
      <c r="P25" s="57"/>
      <c r="Q25" s="57"/>
      <c r="R25" s="57"/>
      <c r="S25" s="57"/>
      <c r="T25" s="57"/>
    </row>
    <row r="26" spans="1:20" ht="12.75">
      <c r="A26" s="44">
        <v>20</v>
      </c>
      <c r="B26" s="33" t="s">
        <v>26</v>
      </c>
      <c r="C26" s="33">
        <v>1.2</v>
      </c>
      <c r="D26" s="33" t="s">
        <v>26</v>
      </c>
      <c r="E26" s="33" t="s">
        <v>26</v>
      </c>
      <c r="F26" s="33" t="s">
        <v>26</v>
      </c>
      <c r="G26" s="33">
        <v>3.7</v>
      </c>
      <c r="H26" s="33">
        <v>0.2</v>
      </c>
      <c r="I26" s="33" t="s">
        <v>26</v>
      </c>
      <c r="J26" s="33" t="s">
        <v>26</v>
      </c>
      <c r="K26" s="33">
        <v>12.699999999999996</v>
      </c>
      <c r="L26" s="33">
        <v>1.1</v>
      </c>
      <c r="M26" s="33">
        <v>16.6</v>
      </c>
      <c r="N26" s="46">
        <f t="shared" si="0"/>
        <v>35.5</v>
      </c>
      <c r="O26" s="57"/>
      <c r="P26" s="57"/>
      <c r="Q26" s="57"/>
      <c r="R26" s="57"/>
      <c r="S26" s="57"/>
      <c r="T26" s="57"/>
    </row>
    <row r="27" spans="1:20" ht="12.75">
      <c r="A27" s="43">
        <v>21</v>
      </c>
      <c r="B27" s="20">
        <v>3</v>
      </c>
      <c r="C27" s="20">
        <v>0.4</v>
      </c>
      <c r="D27" s="20">
        <v>1.5</v>
      </c>
      <c r="E27" s="20" t="s">
        <v>26</v>
      </c>
      <c r="F27" s="20" t="s">
        <v>26</v>
      </c>
      <c r="G27" s="20">
        <v>0.30000000000000004</v>
      </c>
      <c r="H27" s="20">
        <v>1.1</v>
      </c>
      <c r="I27" s="20" t="s">
        <v>26</v>
      </c>
      <c r="J27" s="20">
        <v>3.6000000000000005</v>
      </c>
      <c r="K27" s="20">
        <v>0.7999999999999999</v>
      </c>
      <c r="L27" s="20">
        <v>1.8000000000000003</v>
      </c>
      <c r="M27" s="20">
        <v>26.3</v>
      </c>
      <c r="N27" s="35">
        <f t="shared" si="0"/>
        <v>38.800000000000004</v>
      </c>
      <c r="O27" s="57"/>
      <c r="P27" s="57"/>
      <c r="Q27" s="57"/>
      <c r="R27" s="57"/>
      <c r="S27" s="57"/>
      <c r="T27" s="57"/>
    </row>
    <row r="28" spans="1:20" ht="12.75">
      <c r="A28" s="44">
        <v>22</v>
      </c>
      <c r="B28" s="33">
        <v>0.5</v>
      </c>
      <c r="C28" s="33">
        <v>0.7</v>
      </c>
      <c r="D28" s="33">
        <v>2.0000000000000004</v>
      </c>
      <c r="E28" s="33">
        <v>1.2999999999999998</v>
      </c>
      <c r="F28" s="33">
        <v>2</v>
      </c>
      <c r="G28" s="33">
        <v>69.2</v>
      </c>
      <c r="H28" s="33">
        <v>0.5</v>
      </c>
      <c r="I28" s="33">
        <v>0</v>
      </c>
      <c r="J28" s="33">
        <v>0.5</v>
      </c>
      <c r="K28" s="33">
        <v>0.2</v>
      </c>
      <c r="L28" s="33">
        <v>0.6</v>
      </c>
      <c r="M28" s="33">
        <v>17.499999999999996</v>
      </c>
      <c r="N28" s="46">
        <f t="shared" si="0"/>
        <v>95</v>
      </c>
      <c r="O28" s="57"/>
      <c r="P28" s="57"/>
      <c r="Q28" s="57"/>
      <c r="R28" s="57"/>
      <c r="S28" s="57"/>
      <c r="T28" s="57"/>
    </row>
    <row r="29" spans="1:20" ht="12.75">
      <c r="A29" s="43">
        <v>23</v>
      </c>
      <c r="B29" s="20" t="s">
        <v>26</v>
      </c>
      <c r="C29" s="20">
        <v>5.399999999999998</v>
      </c>
      <c r="D29" s="20">
        <v>6.600000000000002</v>
      </c>
      <c r="E29" s="20">
        <v>0.9</v>
      </c>
      <c r="F29" s="20">
        <v>0.9999999999999999</v>
      </c>
      <c r="G29" s="20">
        <v>8.299999999999999</v>
      </c>
      <c r="H29" s="20">
        <v>1</v>
      </c>
      <c r="I29" s="20" t="s">
        <v>26</v>
      </c>
      <c r="J29" s="20">
        <v>0.4</v>
      </c>
      <c r="K29" s="20">
        <v>0.1</v>
      </c>
      <c r="L29" s="20">
        <v>14.9</v>
      </c>
      <c r="M29" s="20">
        <v>47.1</v>
      </c>
      <c r="N29" s="35">
        <f t="shared" si="0"/>
        <v>85.7</v>
      </c>
      <c r="O29" s="57"/>
      <c r="P29" s="57"/>
      <c r="Q29" s="57"/>
      <c r="R29" s="57"/>
      <c r="S29" s="57"/>
      <c r="T29" s="57"/>
    </row>
    <row r="30" spans="1:20" ht="12.75">
      <c r="A30" s="44">
        <v>24</v>
      </c>
      <c r="B30" s="33" t="s">
        <v>26</v>
      </c>
      <c r="C30" s="33">
        <v>9.100000000000001</v>
      </c>
      <c r="D30" s="33">
        <v>7.2</v>
      </c>
      <c r="E30" s="33">
        <v>7.1</v>
      </c>
      <c r="F30" s="33">
        <v>0</v>
      </c>
      <c r="G30" s="33" t="s">
        <v>26</v>
      </c>
      <c r="H30" s="33">
        <v>17.100000000000012</v>
      </c>
      <c r="I30" s="33">
        <v>0</v>
      </c>
      <c r="J30" s="33" t="s">
        <v>26</v>
      </c>
      <c r="K30" s="33">
        <v>1.2000000000000002</v>
      </c>
      <c r="L30" s="33">
        <v>7.999999999999997</v>
      </c>
      <c r="M30" s="33">
        <v>25.999999999999993</v>
      </c>
      <c r="N30" s="46">
        <f t="shared" si="0"/>
        <v>75.70000000000002</v>
      </c>
      <c r="O30" s="57"/>
      <c r="P30" s="57"/>
      <c r="Q30" s="57"/>
      <c r="R30" s="57"/>
      <c r="S30" s="57"/>
      <c r="T30" s="57"/>
    </row>
    <row r="31" spans="1:20" ht="12.75">
      <c r="A31" s="43">
        <v>25</v>
      </c>
      <c r="B31" s="20">
        <v>0</v>
      </c>
      <c r="C31" s="20">
        <v>3.6000000000000005</v>
      </c>
      <c r="D31" s="20">
        <v>7.7</v>
      </c>
      <c r="E31" s="20">
        <v>0.30000000000000004</v>
      </c>
      <c r="F31" s="20" t="s">
        <v>26</v>
      </c>
      <c r="G31" s="20" t="s">
        <v>26</v>
      </c>
      <c r="H31" s="20">
        <v>3.1</v>
      </c>
      <c r="I31" s="20">
        <v>13.599999999999998</v>
      </c>
      <c r="J31" s="20" t="s">
        <v>26</v>
      </c>
      <c r="K31" s="20">
        <v>9.399999999999999</v>
      </c>
      <c r="L31" s="20">
        <v>2.700000000000001</v>
      </c>
      <c r="M31" s="20">
        <v>22.099999999999994</v>
      </c>
      <c r="N31" s="35">
        <f t="shared" si="0"/>
        <v>62.49999999999999</v>
      </c>
      <c r="O31" s="57"/>
      <c r="P31" s="57"/>
      <c r="Q31" s="57"/>
      <c r="R31" s="57"/>
      <c r="S31" s="57"/>
      <c r="T31" s="57"/>
    </row>
    <row r="32" spans="1:20" ht="12.75">
      <c r="A32" s="44">
        <v>26</v>
      </c>
      <c r="B32" s="33">
        <v>1.0999999999999999</v>
      </c>
      <c r="C32" s="33">
        <v>0.1</v>
      </c>
      <c r="D32" s="33">
        <v>8.999999999999991</v>
      </c>
      <c r="E32" s="33" t="s">
        <v>26</v>
      </c>
      <c r="F32" s="33" t="s">
        <v>26</v>
      </c>
      <c r="G32" s="33" t="s">
        <v>26</v>
      </c>
      <c r="H32" s="33">
        <v>1.6</v>
      </c>
      <c r="I32" s="33" t="s">
        <v>26</v>
      </c>
      <c r="J32" s="33" t="s">
        <v>26</v>
      </c>
      <c r="K32" s="33">
        <v>0.8999999999999999</v>
      </c>
      <c r="L32" s="33">
        <v>7.099999999999997</v>
      </c>
      <c r="M32" s="33">
        <v>0.6</v>
      </c>
      <c r="N32" s="46">
        <f t="shared" si="0"/>
        <v>20.399999999999988</v>
      </c>
      <c r="O32" s="57"/>
      <c r="P32" s="57"/>
      <c r="Q32" s="57"/>
      <c r="R32" s="57"/>
      <c r="S32" s="57"/>
      <c r="T32" s="57"/>
    </row>
    <row r="33" spans="1:20" ht="12.75">
      <c r="A33" s="43">
        <v>27</v>
      </c>
      <c r="B33" s="20">
        <v>0.1</v>
      </c>
      <c r="C33" s="20" t="s">
        <v>26</v>
      </c>
      <c r="D33" s="20">
        <v>1.2000000000000002</v>
      </c>
      <c r="E33" s="20">
        <v>0</v>
      </c>
      <c r="F33" s="20" t="s">
        <v>26</v>
      </c>
      <c r="G33" s="20">
        <v>0</v>
      </c>
      <c r="H33" s="20">
        <v>21.100000000000005</v>
      </c>
      <c r="I33" s="20">
        <v>0</v>
      </c>
      <c r="J33" s="20" t="s">
        <v>26</v>
      </c>
      <c r="K33" s="20">
        <v>21.4</v>
      </c>
      <c r="L33" s="20">
        <v>16.299999999999976</v>
      </c>
      <c r="M33" s="20">
        <v>1.0999999999999999</v>
      </c>
      <c r="N33" s="35">
        <f t="shared" si="0"/>
        <v>61.19999999999998</v>
      </c>
      <c r="O33" s="57"/>
      <c r="P33" s="57"/>
      <c r="Q33" s="57"/>
      <c r="R33" s="57"/>
      <c r="S33" s="57"/>
      <c r="T33" s="57"/>
    </row>
    <row r="34" spans="1:20" ht="12.75">
      <c r="A34" s="44">
        <v>28</v>
      </c>
      <c r="B34" s="33" t="s">
        <v>26</v>
      </c>
      <c r="C34" s="76"/>
      <c r="D34" s="33">
        <v>0.1</v>
      </c>
      <c r="E34" s="33">
        <v>6.5</v>
      </c>
      <c r="F34" s="33" t="s">
        <v>26</v>
      </c>
      <c r="G34" s="33" t="s">
        <v>26</v>
      </c>
      <c r="H34" s="33">
        <v>7.399999999999999</v>
      </c>
      <c r="I34" s="33" t="s">
        <v>26</v>
      </c>
      <c r="J34" s="33" t="s">
        <v>26</v>
      </c>
      <c r="K34" s="33">
        <v>10.3</v>
      </c>
      <c r="L34" s="33">
        <v>0.4</v>
      </c>
      <c r="M34" s="33">
        <v>2.7000000000000006</v>
      </c>
      <c r="N34" s="46">
        <f t="shared" si="0"/>
        <v>27.399999999999995</v>
      </c>
      <c r="O34" s="57"/>
      <c r="P34" s="57"/>
      <c r="Q34" s="57"/>
      <c r="R34" s="57"/>
      <c r="S34" s="57"/>
      <c r="T34" s="57"/>
    </row>
    <row r="35" spans="1:20" ht="12.75">
      <c r="A35" s="43">
        <v>29</v>
      </c>
      <c r="B35" s="20">
        <v>4.5</v>
      </c>
      <c r="C35" s="47"/>
      <c r="D35" s="20">
        <v>0</v>
      </c>
      <c r="E35" s="20">
        <v>0.1</v>
      </c>
      <c r="F35" s="20" t="s">
        <v>26</v>
      </c>
      <c r="G35" s="20">
        <v>5.599999999999998</v>
      </c>
      <c r="H35" s="20">
        <v>4.6000000000000005</v>
      </c>
      <c r="I35" s="20">
        <v>0</v>
      </c>
      <c r="J35" s="20">
        <v>1.4000000000000004</v>
      </c>
      <c r="K35" s="20">
        <v>0.2</v>
      </c>
      <c r="L35" s="20">
        <v>1.4000000000000001</v>
      </c>
      <c r="M35" s="20">
        <v>22.000000000000004</v>
      </c>
      <c r="N35" s="35">
        <f t="shared" si="0"/>
        <v>39.8</v>
      </c>
      <c r="O35" s="57"/>
      <c r="P35" s="57"/>
      <c r="Q35" s="57"/>
      <c r="R35" s="57"/>
      <c r="S35" s="57"/>
      <c r="T35" s="57"/>
    </row>
    <row r="36" spans="1:20" ht="12.75">
      <c r="A36" s="44">
        <v>30</v>
      </c>
      <c r="B36" s="33">
        <v>7.799999999999998</v>
      </c>
      <c r="C36" s="47"/>
      <c r="D36" s="33">
        <v>6.3999999999999995</v>
      </c>
      <c r="E36" s="33"/>
      <c r="F36" s="33" t="s">
        <v>26</v>
      </c>
      <c r="G36" s="33">
        <v>0.5</v>
      </c>
      <c r="H36" s="33">
        <v>8.5</v>
      </c>
      <c r="I36" s="33">
        <v>9.499999999999998</v>
      </c>
      <c r="J36" s="76"/>
      <c r="K36" s="33">
        <v>4.8</v>
      </c>
      <c r="L36" s="33" t="s">
        <v>26</v>
      </c>
      <c r="M36" s="33" t="s">
        <v>26</v>
      </c>
      <c r="N36" s="46">
        <f t="shared" si="0"/>
        <v>37.49999999999999</v>
      </c>
      <c r="O36" s="57"/>
      <c r="P36" s="57"/>
      <c r="Q36" s="57"/>
      <c r="R36" s="57"/>
      <c r="S36" s="57"/>
      <c r="T36" s="57"/>
    </row>
    <row r="37" spans="1:20" ht="12.75">
      <c r="A37" s="43">
        <v>31</v>
      </c>
      <c r="B37" s="20">
        <v>8</v>
      </c>
      <c r="C37" s="47"/>
      <c r="D37" s="20">
        <v>23.6</v>
      </c>
      <c r="E37" s="47"/>
      <c r="F37" s="74" t="s">
        <v>5</v>
      </c>
      <c r="G37" s="47"/>
      <c r="H37" s="20">
        <v>22.3</v>
      </c>
      <c r="I37" s="74">
        <v>7.4</v>
      </c>
      <c r="J37" s="47"/>
      <c r="K37" s="33">
        <v>10.3</v>
      </c>
      <c r="L37" s="47"/>
      <c r="M37" s="33">
        <v>0.3</v>
      </c>
      <c r="N37" s="35">
        <f t="shared" si="0"/>
        <v>71.9</v>
      </c>
      <c r="O37" s="57"/>
      <c r="P37" s="57"/>
      <c r="Q37" s="57"/>
      <c r="R37" s="57"/>
      <c r="S37" s="57"/>
      <c r="T37" s="57"/>
    </row>
    <row r="38" spans="1:20" ht="12.75">
      <c r="A38" s="49" t="s">
        <v>6</v>
      </c>
      <c r="B38" s="13">
        <f aca="true" t="shared" si="1" ref="B38:M38">SUM(B7:B37)</f>
        <v>143.39999999999998</v>
      </c>
      <c r="C38" s="13">
        <f t="shared" si="1"/>
        <v>90.69999999999999</v>
      </c>
      <c r="D38" s="13">
        <f t="shared" si="1"/>
        <v>147.2</v>
      </c>
      <c r="E38" s="13">
        <f t="shared" si="1"/>
        <v>52.49999999999999</v>
      </c>
      <c r="F38" s="13">
        <f t="shared" si="1"/>
        <v>41.499999999999986</v>
      </c>
      <c r="G38" s="13">
        <f t="shared" si="1"/>
        <v>90.8</v>
      </c>
      <c r="H38" s="13">
        <f t="shared" si="1"/>
        <v>113.30000000000003</v>
      </c>
      <c r="I38" s="13">
        <f t="shared" si="1"/>
        <v>129.89999999999998</v>
      </c>
      <c r="J38" s="13">
        <f t="shared" si="1"/>
        <v>29.4</v>
      </c>
      <c r="K38" s="13">
        <f t="shared" si="1"/>
        <v>144.3</v>
      </c>
      <c r="L38" s="13">
        <f t="shared" si="1"/>
        <v>177.49999999999994</v>
      </c>
      <c r="M38" s="40">
        <f t="shared" si="1"/>
        <v>265.49999999999994</v>
      </c>
      <c r="N38" s="36">
        <f t="shared" si="0"/>
        <v>1426</v>
      </c>
      <c r="O38" s="57"/>
      <c r="P38" s="57"/>
      <c r="Q38" s="57"/>
      <c r="R38" s="57"/>
      <c r="S38" s="57"/>
      <c r="T38" s="57"/>
    </row>
    <row r="39" spans="1:20" ht="12.75">
      <c r="A39" s="48" t="s">
        <v>7</v>
      </c>
      <c r="B39" s="11">
        <v>116.6</v>
      </c>
      <c r="C39" s="11">
        <v>89</v>
      </c>
      <c r="D39" s="11">
        <v>85.6</v>
      </c>
      <c r="E39" s="11">
        <v>56</v>
      </c>
      <c r="F39" s="11">
        <v>69.4</v>
      </c>
      <c r="G39" s="11">
        <v>70.6</v>
      </c>
      <c r="H39" s="11">
        <v>92.9</v>
      </c>
      <c r="I39" s="11">
        <v>84.2</v>
      </c>
      <c r="J39" s="11">
        <v>82.7</v>
      </c>
      <c r="K39" s="11">
        <v>87.1</v>
      </c>
      <c r="L39" s="11">
        <v>98.5</v>
      </c>
      <c r="M39" s="39">
        <v>114.3</v>
      </c>
      <c r="N39" s="37">
        <f>SUM(B39:M39)</f>
        <v>1046.9</v>
      </c>
      <c r="O39" s="57"/>
      <c r="P39" s="57"/>
      <c r="Q39" s="57"/>
      <c r="R39" s="57"/>
      <c r="S39" s="57"/>
      <c r="T39" s="57"/>
    </row>
    <row r="40" spans="1:20" ht="12.75">
      <c r="A40" s="48" t="s">
        <v>8</v>
      </c>
      <c r="B40" s="29">
        <f aca="true" t="shared" si="2" ref="B40:N40">B38*100/B39</f>
        <v>122.98456260720411</v>
      </c>
      <c r="C40" s="29">
        <f t="shared" si="2"/>
        <v>101.91011235955054</v>
      </c>
      <c r="D40" s="29">
        <f t="shared" si="2"/>
        <v>171.9626168224299</v>
      </c>
      <c r="E40" s="29">
        <f t="shared" si="2"/>
        <v>93.74999999999999</v>
      </c>
      <c r="F40" s="29">
        <f t="shared" si="2"/>
        <v>59.79827089337173</v>
      </c>
      <c r="G40" s="29">
        <f t="shared" si="2"/>
        <v>128.61189801699717</v>
      </c>
      <c r="H40" s="29">
        <f t="shared" si="2"/>
        <v>121.95909580193758</v>
      </c>
      <c r="I40" s="29">
        <f t="shared" si="2"/>
        <v>154.2755344418052</v>
      </c>
      <c r="J40" s="29">
        <f t="shared" si="2"/>
        <v>35.55018137847642</v>
      </c>
      <c r="K40" s="29">
        <f t="shared" si="2"/>
        <v>165.6716417910448</v>
      </c>
      <c r="L40" s="29">
        <f t="shared" si="2"/>
        <v>180.2030456852791</v>
      </c>
      <c r="M40" s="41">
        <f t="shared" si="2"/>
        <v>232.28346456692907</v>
      </c>
      <c r="N40" s="38">
        <f t="shared" si="2"/>
        <v>136.21167255707326</v>
      </c>
      <c r="O40" s="57"/>
      <c r="P40" s="57"/>
      <c r="Q40" s="57"/>
      <c r="R40" s="57"/>
      <c r="S40" s="57"/>
      <c r="T40" s="57"/>
    </row>
    <row r="41" spans="1:20" ht="12.75">
      <c r="A41" s="50" t="s">
        <v>9</v>
      </c>
      <c r="B41" s="11">
        <f aca="true" t="shared" si="3" ref="B41:M41">MAX(B7:B37)</f>
        <v>23</v>
      </c>
      <c r="C41" s="11">
        <f t="shared" si="3"/>
        <v>23.699999999999996</v>
      </c>
      <c r="D41" s="11">
        <f t="shared" si="3"/>
        <v>23.6</v>
      </c>
      <c r="E41" s="11">
        <f t="shared" si="3"/>
        <v>17.699999999999996</v>
      </c>
      <c r="F41" s="11">
        <f t="shared" si="3"/>
        <v>11.09999999999999</v>
      </c>
      <c r="G41" s="11">
        <f t="shared" si="3"/>
        <v>69.2</v>
      </c>
      <c r="H41" s="11">
        <f t="shared" si="3"/>
        <v>22.3</v>
      </c>
      <c r="I41" s="11">
        <f t="shared" si="3"/>
        <v>27.400000000000002</v>
      </c>
      <c r="J41" s="11">
        <f t="shared" si="3"/>
        <v>17.5</v>
      </c>
      <c r="K41" s="11">
        <f t="shared" si="3"/>
        <v>21.4</v>
      </c>
      <c r="L41" s="11">
        <f t="shared" si="3"/>
        <v>23.2</v>
      </c>
      <c r="M41" s="39">
        <f t="shared" si="3"/>
        <v>47.1</v>
      </c>
      <c r="N41" s="37">
        <f>MAX(B41:M41)</f>
        <v>69.2</v>
      </c>
      <c r="O41" s="57"/>
      <c r="P41" s="57"/>
      <c r="Q41" s="57"/>
      <c r="R41" s="57"/>
      <c r="S41" s="57"/>
      <c r="T41" s="57"/>
    </row>
    <row r="42" spans="1:20" ht="12.75">
      <c r="A42" s="48" t="s">
        <v>31</v>
      </c>
      <c r="B42" s="12">
        <f aca="true" t="shared" si="4" ref="B42:M42">COUNTIF(B$7:B$37,"&gt;=0,1")</f>
        <v>25</v>
      </c>
      <c r="C42" s="12">
        <f t="shared" si="4"/>
        <v>16</v>
      </c>
      <c r="D42" s="12">
        <f t="shared" si="4"/>
        <v>22</v>
      </c>
      <c r="E42" s="12">
        <f t="shared" si="4"/>
        <v>14</v>
      </c>
      <c r="F42" s="12">
        <f t="shared" si="4"/>
        <v>12</v>
      </c>
      <c r="G42" s="12">
        <f t="shared" si="4"/>
        <v>9</v>
      </c>
      <c r="H42" s="12">
        <f t="shared" si="4"/>
        <v>20</v>
      </c>
      <c r="I42" s="12">
        <f t="shared" si="4"/>
        <v>19</v>
      </c>
      <c r="J42" s="12">
        <f t="shared" si="4"/>
        <v>9</v>
      </c>
      <c r="K42" s="12">
        <f t="shared" si="4"/>
        <v>24</v>
      </c>
      <c r="L42" s="12">
        <f t="shared" si="4"/>
        <v>24</v>
      </c>
      <c r="M42" s="51">
        <f t="shared" si="4"/>
        <v>27</v>
      </c>
      <c r="N42" s="52">
        <f>SUM(B42:M42)</f>
        <v>221</v>
      </c>
      <c r="O42" s="57"/>
      <c r="P42" s="57"/>
      <c r="Q42" s="57"/>
      <c r="R42" s="57"/>
      <c r="S42" s="57"/>
      <c r="T42" s="57"/>
    </row>
    <row r="43" spans="1:20" ht="12.75">
      <c r="A43" s="48" t="s">
        <v>32</v>
      </c>
      <c r="B43" s="12">
        <f aca="true" t="shared" si="5" ref="B43:M43">COUNTIF(B$7:B$37,"&gt;=1,0")</f>
        <v>22</v>
      </c>
      <c r="C43" s="12">
        <f t="shared" si="5"/>
        <v>12</v>
      </c>
      <c r="D43" s="12">
        <f t="shared" si="5"/>
        <v>19</v>
      </c>
      <c r="E43" s="12">
        <f t="shared" si="5"/>
        <v>8</v>
      </c>
      <c r="F43" s="12">
        <f t="shared" si="5"/>
        <v>8</v>
      </c>
      <c r="G43" s="12">
        <f t="shared" si="5"/>
        <v>5</v>
      </c>
      <c r="H43" s="12">
        <f t="shared" si="5"/>
        <v>17</v>
      </c>
      <c r="I43" s="12">
        <f t="shared" si="5"/>
        <v>15</v>
      </c>
      <c r="J43" s="12">
        <f t="shared" si="5"/>
        <v>5</v>
      </c>
      <c r="K43" s="12">
        <f t="shared" si="5"/>
        <v>16</v>
      </c>
      <c r="L43" s="12">
        <f t="shared" si="5"/>
        <v>21</v>
      </c>
      <c r="M43" s="51">
        <f t="shared" si="5"/>
        <v>22</v>
      </c>
      <c r="N43" s="52">
        <f>SUM(B43:M43)</f>
        <v>170</v>
      </c>
      <c r="O43" s="57"/>
      <c r="P43" s="57"/>
      <c r="Q43" s="57"/>
      <c r="R43" s="57"/>
      <c r="S43" s="57"/>
      <c r="T43" s="57"/>
    </row>
    <row r="44" spans="1:20" ht="12.75">
      <c r="A44" s="48" t="s">
        <v>33</v>
      </c>
      <c r="B44" s="12">
        <f aca="true" t="shared" si="6" ref="B44:M44">COUNTIF(B$7:B$37,"&gt;=5,0")</f>
        <v>9</v>
      </c>
      <c r="C44" s="12">
        <f t="shared" si="6"/>
        <v>6</v>
      </c>
      <c r="D44" s="12">
        <f t="shared" si="6"/>
        <v>12</v>
      </c>
      <c r="E44" s="12">
        <f t="shared" si="6"/>
        <v>4</v>
      </c>
      <c r="F44" s="12">
        <f t="shared" si="6"/>
        <v>4</v>
      </c>
      <c r="G44" s="12">
        <f t="shared" si="6"/>
        <v>3</v>
      </c>
      <c r="H44" s="12">
        <f t="shared" si="6"/>
        <v>7</v>
      </c>
      <c r="I44" s="12">
        <f t="shared" si="6"/>
        <v>11</v>
      </c>
      <c r="J44" s="12">
        <f t="shared" si="6"/>
        <v>1</v>
      </c>
      <c r="K44" s="12">
        <f t="shared" si="6"/>
        <v>9</v>
      </c>
      <c r="L44" s="12">
        <f t="shared" si="6"/>
        <v>14</v>
      </c>
      <c r="M44" s="51">
        <f t="shared" si="6"/>
        <v>14</v>
      </c>
      <c r="N44" s="52">
        <f>SUM(B44:M44)</f>
        <v>94</v>
      </c>
      <c r="O44" s="57"/>
      <c r="P44" s="57"/>
      <c r="Q44" s="57"/>
      <c r="R44" s="57"/>
      <c r="S44" s="57"/>
      <c r="T44" s="57"/>
    </row>
    <row r="45" spans="1:20" ht="12.75">
      <c r="A45" s="48" t="s">
        <v>34</v>
      </c>
      <c r="B45" s="12">
        <f aca="true" t="shared" si="7" ref="B45:M45">COUNTIF(B$7:B$37,"&gt;=10,0")</f>
        <v>5</v>
      </c>
      <c r="C45" s="12">
        <f t="shared" si="7"/>
        <v>2</v>
      </c>
      <c r="D45" s="12">
        <f t="shared" si="7"/>
        <v>4</v>
      </c>
      <c r="E45" s="12">
        <f t="shared" si="7"/>
        <v>1</v>
      </c>
      <c r="F45" s="12">
        <f t="shared" si="7"/>
        <v>1</v>
      </c>
      <c r="G45" s="12">
        <f t="shared" si="7"/>
        <v>1</v>
      </c>
      <c r="H45" s="12">
        <f t="shared" si="7"/>
        <v>3</v>
      </c>
      <c r="I45" s="12">
        <f t="shared" si="7"/>
        <v>4</v>
      </c>
      <c r="J45" s="12">
        <f t="shared" si="7"/>
        <v>1</v>
      </c>
      <c r="K45" s="12">
        <f t="shared" si="7"/>
        <v>8</v>
      </c>
      <c r="L45" s="12">
        <f t="shared" si="7"/>
        <v>7</v>
      </c>
      <c r="M45" s="51">
        <f t="shared" si="7"/>
        <v>10</v>
      </c>
      <c r="N45" s="52">
        <f>SUM(B45:M45)</f>
        <v>47</v>
      </c>
      <c r="O45" s="57"/>
      <c r="P45" s="57"/>
      <c r="Q45" s="57"/>
      <c r="R45" s="57"/>
      <c r="S45" s="57"/>
      <c r="T45" s="57"/>
    </row>
    <row r="46" spans="1:20" ht="12.75">
      <c r="A46" s="48" t="s">
        <v>35</v>
      </c>
      <c r="B46" s="12">
        <f aca="true" t="shared" si="8" ref="B46:M46">COUNTIF(B$7:B$37,"&gt;=20,0")</f>
        <v>1</v>
      </c>
      <c r="C46" s="12">
        <f t="shared" si="8"/>
        <v>1</v>
      </c>
      <c r="D46" s="12">
        <f t="shared" si="8"/>
        <v>2</v>
      </c>
      <c r="E46" s="12">
        <f t="shared" si="8"/>
        <v>0</v>
      </c>
      <c r="F46" s="12">
        <f t="shared" si="8"/>
        <v>0</v>
      </c>
      <c r="G46" s="12">
        <f t="shared" si="8"/>
        <v>1</v>
      </c>
      <c r="H46" s="12">
        <f t="shared" si="8"/>
        <v>2</v>
      </c>
      <c r="I46" s="12">
        <f t="shared" si="8"/>
        <v>1</v>
      </c>
      <c r="J46" s="12">
        <f t="shared" si="8"/>
        <v>0</v>
      </c>
      <c r="K46" s="12">
        <f t="shared" si="8"/>
        <v>1</v>
      </c>
      <c r="L46" s="12">
        <f t="shared" si="8"/>
        <v>1</v>
      </c>
      <c r="M46" s="51">
        <f t="shared" si="8"/>
        <v>5</v>
      </c>
      <c r="N46" s="52">
        <f>SUM(B46:M46)</f>
        <v>15</v>
      </c>
      <c r="O46" s="57"/>
      <c r="P46" s="57"/>
      <c r="Q46" s="57"/>
      <c r="R46" s="57"/>
      <c r="S46" s="57"/>
      <c r="T46" s="57"/>
    </row>
    <row r="47" spans="1:20" ht="12.75">
      <c r="A47" s="67"/>
      <c r="B47" s="6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</row>
    <row r="48" spans="1:20" ht="12.75">
      <c r="A48" s="67"/>
      <c r="B48" s="6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</row>
    <row r="49" spans="1:20" ht="12.75">
      <c r="A49" s="67"/>
      <c r="B49" s="6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</row>
    <row r="50" spans="1:20" ht="12.75">
      <c r="A50" s="67"/>
      <c r="B50" s="6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</row>
    <row r="51" spans="1:20" ht="12.75">
      <c r="A51" s="67"/>
      <c r="B51" s="6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</row>
    <row r="52" spans="1:20" ht="12.75">
      <c r="A52" s="67"/>
      <c r="B52" s="6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20" ht="12.75">
      <c r="A53" s="67"/>
      <c r="B53" s="6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</row>
    <row r="54" spans="1:20" ht="12.75">
      <c r="A54" s="67"/>
      <c r="B54" s="6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</row>
    <row r="55" spans="1:20" ht="12.75">
      <c r="A55" s="67"/>
      <c r="B55" s="6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</row>
    <row r="56" spans="1:20" ht="12.75">
      <c r="A56" s="67"/>
      <c r="B56" s="6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</row>
    <row r="57" spans="1:20" ht="12.75">
      <c r="A57" s="67"/>
      <c r="B57" s="6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</row>
    <row r="58" spans="1:20" ht="12.75">
      <c r="A58" s="67"/>
      <c r="B58" s="6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</row>
    <row r="59" spans="1:20" ht="12.75">
      <c r="A59" s="67"/>
      <c r="B59" s="6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</row>
  </sheetData>
  <sheetProtection/>
  <mergeCells count="1">
    <mergeCell ref="C1:F1"/>
  </mergeCells>
  <conditionalFormatting sqref="N7:N37">
    <cfRule type="expression" priority="13" dxfId="205" stopIfTrue="1">
      <formula>N7=MAX(N$7:N$37)</formula>
    </cfRule>
  </conditionalFormatting>
  <conditionalFormatting sqref="B7:M7 B9:M9 B11:M11 B13:M13 B15:M15 B17:M17 B19:M19 B21:M21 B23:M23 B25:M25 B27:M27 B29:M29 B31:M31 B33:M33 D35:M35 B37 B35 H37">
    <cfRule type="expression" priority="14" dxfId="19" stopIfTrue="1">
      <formula>B7=""</formula>
    </cfRule>
    <cfRule type="expression" priority="15" dxfId="16" stopIfTrue="1">
      <formula>B7&gt;=$O$3</formula>
    </cfRule>
  </conditionalFormatting>
  <conditionalFormatting sqref="B8:M8 B10:M10 B12:M12 B14:M14 B16:M16 B18:M18 B20:M20 B22:M22 B24:M24 B26:M26 B28:M28 B30:M30 B32:M32 B36 B34:M34 D36:M36">
    <cfRule type="expression" priority="16" dxfId="17" stopIfTrue="1">
      <formula>B8=""</formula>
    </cfRule>
    <cfRule type="expression" priority="17" dxfId="16" stopIfTrue="1">
      <formula>B8&gt;=$O$3</formula>
    </cfRule>
  </conditionalFormatting>
  <conditionalFormatting sqref="L37 E37 G37 J37 C35:C37">
    <cfRule type="expression" priority="18" dxfId="206" stopIfTrue="1">
      <formula>C35=MAX(C$7:C$37)</formula>
    </cfRule>
    <cfRule type="expression" priority="19" dxfId="207" stopIfTrue="1">
      <formula>C35=MIN(C$7:C$37)</formula>
    </cfRule>
  </conditionalFormatting>
  <conditionalFormatting sqref="F37">
    <cfRule type="expression" priority="9" dxfId="206" stopIfTrue="1">
      <formula>F37=MAX(F$7:F$37)</formula>
    </cfRule>
    <cfRule type="expression" priority="10" dxfId="207" stopIfTrue="1">
      <formula>F37=MIN(F$7:F$37)</formula>
    </cfRule>
  </conditionalFormatting>
  <conditionalFormatting sqref="I37">
    <cfRule type="expression" priority="7" dxfId="206" stopIfTrue="1">
      <formula>I37=MAX(I$7:I$37)</formula>
    </cfRule>
    <cfRule type="expression" priority="8" dxfId="207" stopIfTrue="1">
      <formula>I37=MIN(I$7:I$37)</formula>
    </cfRule>
  </conditionalFormatting>
  <conditionalFormatting sqref="K37">
    <cfRule type="expression" priority="5" dxfId="17" stopIfTrue="1">
      <formula>K37=""</formula>
    </cfRule>
    <cfRule type="expression" priority="6" dxfId="16" stopIfTrue="1">
      <formula>K37&gt;=$O$3</formula>
    </cfRule>
  </conditionalFormatting>
  <conditionalFormatting sqref="M37">
    <cfRule type="expression" priority="3" dxfId="17" stopIfTrue="1">
      <formula>M37=""</formula>
    </cfRule>
    <cfRule type="expression" priority="4" dxfId="16" stopIfTrue="1">
      <formula>M37&gt;=$O$3</formula>
    </cfRule>
  </conditionalFormatting>
  <conditionalFormatting sqref="D37">
    <cfRule type="expression" priority="1" dxfId="19" stopIfTrue="1">
      <formula>D37=""</formula>
    </cfRule>
    <cfRule type="expression" priority="2" dxfId="16" stopIfTrue="1">
      <formula>D37&gt;=$O$3</formula>
    </cfRule>
  </conditionalFormatting>
  <printOptions horizontalCentered="1" verticalCentered="1"/>
  <pageMargins left="0.5905511811023623" right="0.3937007874015748" top="0.3937007874015748" bottom="0" header="0.5118110236220472" footer="0.5118110236220472"/>
  <pageSetup horizontalDpi="300" verticalDpi="300" orientation="landscape" paperSize="9" scale="93" r:id="rId4"/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16"/>
  <dimension ref="A1:T59"/>
  <sheetViews>
    <sheetView showGridLines="0" showRowColHeader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" sqref="A5"/>
    </sheetView>
  </sheetViews>
  <sheetFormatPr defaultColWidth="12" defaultRowHeight="12.75"/>
  <cols>
    <col min="1" max="1" width="16.33203125" style="1" customWidth="1"/>
    <col min="2" max="2" width="9.83203125" style="1" customWidth="1"/>
    <col min="3" max="3" width="9.5" style="0" customWidth="1"/>
    <col min="4" max="4" width="9.16015625" style="0" customWidth="1"/>
    <col min="5" max="5" width="8.83203125" style="0" customWidth="1"/>
    <col min="6" max="6" width="9.5" style="0" customWidth="1"/>
    <col min="7" max="7" width="8.5" style="0" customWidth="1"/>
    <col min="8" max="8" width="9.16015625" style="0" customWidth="1"/>
    <col min="9" max="9" width="9" style="0" customWidth="1"/>
    <col min="10" max="10" width="10.66015625" style="0" customWidth="1"/>
    <col min="11" max="11" width="9.83203125" style="0" customWidth="1"/>
    <col min="12" max="12" width="10.83203125" style="0" customWidth="1"/>
    <col min="13" max="13" width="10.33203125" style="0" customWidth="1"/>
    <col min="14" max="14" width="9" style="0" customWidth="1"/>
    <col min="15" max="15" width="15.33203125" style="0" customWidth="1"/>
  </cols>
  <sheetData>
    <row r="1" spans="1:20" ht="16.5" thickTop="1">
      <c r="A1" s="58"/>
      <c r="B1" s="59"/>
      <c r="C1" s="77" t="s">
        <v>0</v>
      </c>
      <c r="D1" s="77"/>
      <c r="E1" s="77"/>
      <c r="F1" s="77"/>
      <c r="G1" s="60">
        <v>2005</v>
      </c>
      <c r="H1" s="61"/>
      <c r="I1" s="61" t="s">
        <v>1</v>
      </c>
      <c r="J1" s="62"/>
      <c r="K1" s="57"/>
      <c r="L1" s="57"/>
      <c r="M1" s="57"/>
      <c r="N1" s="57"/>
      <c r="O1" s="73">
        <v>0</v>
      </c>
      <c r="P1" s="57"/>
      <c r="Q1" s="57"/>
      <c r="R1" s="57"/>
      <c r="S1" s="57"/>
      <c r="T1" s="57"/>
    </row>
    <row r="2" spans="1:20" ht="16.5" thickBot="1">
      <c r="A2" s="58"/>
      <c r="B2" s="63"/>
      <c r="C2" s="64"/>
      <c r="D2" s="64" t="s">
        <v>2</v>
      </c>
      <c r="E2" s="64"/>
      <c r="F2" s="64"/>
      <c r="G2" s="64"/>
      <c r="H2" s="64"/>
      <c r="I2" s="64"/>
      <c r="J2" s="65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16.5" thickTop="1">
      <c r="A3" s="58"/>
      <c r="B3" s="66" t="s">
        <v>29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72">
        <f>(100-O1)/10</f>
        <v>10</v>
      </c>
      <c r="P3" s="57"/>
      <c r="Q3" s="57"/>
      <c r="R3" s="57"/>
      <c r="S3" s="57"/>
      <c r="T3" s="57"/>
    </row>
    <row r="4" spans="1:20" ht="12.75">
      <c r="A4" s="67"/>
      <c r="B4" s="68" t="s">
        <v>28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ht="12.75">
      <c r="A5" s="70" t="s">
        <v>3</v>
      </c>
      <c r="B5" s="71">
        <v>1</v>
      </c>
      <c r="C5" s="71">
        <v>32</v>
      </c>
      <c r="D5" s="71">
        <v>61</v>
      </c>
      <c r="E5" s="71">
        <v>92</v>
      </c>
      <c r="F5" s="71">
        <v>122</v>
      </c>
      <c r="G5" s="71">
        <v>153</v>
      </c>
      <c r="H5" s="71">
        <v>183</v>
      </c>
      <c r="I5" s="71">
        <v>214</v>
      </c>
      <c r="J5" s="71">
        <v>245</v>
      </c>
      <c r="K5" s="71">
        <v>275</v>
      </c>
      <c r="L5" s="71">
        <v>306</v>
      </c>
      <c r="M5" s="71">
        <v>336</v>
      </c>
      <c r="N5" s="70" t="s">
        <v>4</v>
      </c>
      <c r="O5" s="57"/>
      <c r="P5" s="57"/>
      <c r="Q5" s="57"/>
      <c r="R5" s="57"/>
      <c r="S5" s="57"/>
      <c r="T5" s="57"/>
    </row>
    <row r="6" spans="1:20" ht="6.75" customHeight="1">
      <c r="A6" s="69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7"/>
      <c r="O6" s="57"/>
      <c r="P6" s="57"/>
      <c r="Q6" s="57"/>
      <c r="R6" s="57"/>
      <c r="S6" s="57"/>
      <c r="T6" s="57"/>
    </row>
    <row r="7" spans="1:20" ht="12.75">
      <c r="A7" s="43">
        <v>1</v>
      </c>
      <c r="B7" s="20">
        <v>2.8</v>
      </c>
      <c r="C7" s="20">
        <v>2.4</v>
      </c>
      <c r="D7" s="20">
        <v>1.4</v>
      </c>
      <c r="E7" s="20" t="s">
        <v>26</v>
      </c>
      <c r="F7" s="20" t="s">
        <v>26</v>
      </c>
      <c r="G7" s="20">
        <v>0.2</v>
      </c>
      <c r="H7" s="20">
        <v>2.3</v>
      </c>
      <c r="I7" s="20" t="s">
        <v>26</v>
      </c>
      <c r="J7" s="20">
        <v>1.2</v>
      </c>
      <c r="K7" s="20">
        <v>8.6</v>
      </c>
      <c r="L7" s="20">
        <v>3.7</v>
      </c>
      <c r="M7" s="20" t="s">
        <v>26</v>
      </c>
      <c r="N7" s="35">
        <v>33.2</v>
      </c>
      <c r="O7" s="57"/>
      <c r="P7" s="57"/>
      <c r="Q7" s="57"/>
      <c r="R7" s="57"/>
      <c r="S7" s="57"/>
      <c r="T7" s="57"/>
    </row>
    <row r="8" spans="1:20" ht="12.75">
      <c r="A8" s="44">
        <v>2</v>
      </c>
      <c r="B8" s="33">
        <v>0.5</v>
      </c>
      <c r="C8" s="33">
        <v>3.9</v>
      </c>
      <c r="D8" s="33">
        <v>0.7</v>
      </c>
      <c r="E8" s="33" t="s">
        <v>26</v>
      </c>
      <c r="F8" s="33" t="s">
        <v>26</v>
      </c>
      <c r="G8" s="33">
        <v>0.4</v>
      </c>
      <c r="H8" s="33">
        <v>0.2</v>
      </c>
      <c r="I8" s="33" t="s">
        <v>26</v>
      </c>
      <c r="J8" s="33" t="s">
        <v>26</v>
      </c>
      <c r="K8" s="33" t="s">
        <v>26</v>
      </c>
      <c r="L8" s="33">
        <v>4.9</v>
      </c>
      <c r="M8" s="33" t="s">
        <v>26</v>
      </c>
      <c r="N8" s="46">
        <v>13.1</v>
      </c>
      <c r="O8" s="57"/>
      <c r="P8" s="57"/>
      <c r="Q8" s="57"/>
      <c r="R8" s="57"/>
      <c r="S8" s="57"/>
      <c r="T8" s="57"/>
    </row>
    <row r="9" spans="1:20" ht="12.75">
      <c r="A9" s="43">
        <v>3</v>
      </c>
      <c r="B9" s="20">
        <v>2.9</v>
      </c>
      <c r="C9" s="20" t="s">
        <v>26</v>
      </c>
      <c r="D9" s="20">
        <v>0</v>
      </c>
      <c r="E9" s="20" t="s">
        <v>26</v>
      </c>
      <c r="F9" s="20">
        <v>3.1</v>
      </c>
      <c r="G9" s="20">
        <v>0.6</v>
      </c>
      <c r="H9" s="20">
        <v>0.2</v>
      </c>
      <c r="I9" s="20">
        <v>6.1</v>
      </c>
      <c r="J9" s="20" t="s">
        <v>26</v>
      </c>
      <c r="K9" s="20" t="s">
        <v>26</v>
      </c>
      <c r="L9" s="20">
        <v>0.4</v>
      </c>
      <c r="M9" s="20">
        <v>1.4</v>
      </c>
      <c r="N9" s="35">
        <v>17.3</v>
      </c>
      <c r="O9" s="57"/>
      <c r="P9" s="57"/>
      <c r="Q9" s="57"/>
      <c r="R9" s="57"/>
      <c r="S9" s="57"/>
      <c r="T9" s="57"/>
    </row>
    <row r="10" spans="1:20" ht="12.75">
      <c r="A10" s="44">
        <v>4</v>
      </c>
      <c r="B10" s="33">
        <v>6.1</v>
      </c>
      <c r="C10" s="33" t="s">
        <v>26</v>
      </c>
      <c r="D10" s="33" t="s">
        <v>26</v>
      </c>
      <c r="E10" s="33">
        <v>0.5</v>
      </c>
      <c r="F10" s="33">
        <v>1.6</v>
      </c>
      <c r="G10" s="33">
        <v>9.6</v>
      </c>
      <c r="H10" s="33">
        <v>5.8</v>
      </c>
      <c r="I10" s="33">
        <v>1.8</v>
      </c>
      <c r="J10" s="33" t="s">
        <v>26</v>
      </c>
      <c r="K10" s="33" t="s">
        <v>26</v>
      </c>
      <c r="L10" s="33">
        <v>2.6</v>
      </c>
      <c r="M10" s="33">
        <v>10.5</v>
      </c>
      <c r="N10" s="46">
        <v>39.6</v>
      </c>
      <c r="O10" s="57"/>
      <c r="P10" s="57"/>
      <c r="Q10" s="57"/>
      <c r="R10" s="57"/>
      <c r="S10" s="57"/>
      <c r="T10" s="57"/>
    </row>
    <row r="11" spans="1:20" ht="12.75">
      <c r="A11" s="43">
        <v>5</v>
      </c>
      <c r="B11" s="20">
        <v>10</v>
      </c>
      <c r="C11" s="20" t="s">
        <v>26</v>
      </c>
      <c r="D11" s="20">
        <v>0.3</v>
      </c>
      <c r="E11" s="20">
        <v>0.2</v>
      </c>
      <c r="F11" s="20">
        <v>4.5</v>
      </c>
      <c r="G11" s="20">
        <v>22.3</v>
      </c>
      <c r="H11" s="20" t="s">
        <v>26</v>
      </c>
      <c r="I11" s="20">
        <v>10.9</v>
      </c>
      <c r="J11" s="20" t="s">
        <v>26</v>
      </c>
      <c r="K11" s="20" t="s">
        <v>26</v>
      </c>
      <c r="L11" s="20">
        <v>0.5</v>
      </c>
      <c r="M11" s="20">
        <v>1.8</v>
      </c>
      <c r="N11" s="35">
        <v>50.6</v>
      </c>
      <c r="O11" s="57"/>
      <c r="P11" s="57"/>
      <c r="Q11" s="57"/>
      <c r="R11" s="57"/>
      <c r="S11" s="57"/>
      <c r="T11" s="57"/>
    </row>
    <row r="12" spans="1:20" ht="12.75">
      <c r="A12" s="44">
        <v>6</v>
      </c>
      <c r="B12" s="33">
        <v>0.9</v>
      </c>
      <c r="C12" s="33" t="s">
        <v>26</v>
      </c>
      <c r="D12" s="33">
        <v>0</v>
      </c>
      <c r="E12" s="33">
        <v>7</v>
      </c>
      <c r="F12" s="33">
        <v>14.3</v>
      </c>
      <c r="G12" s="33">
        <v>0.1</v>
      </c>
      <c r="H12" s="33">
        <v>3.6</v>
      </c>
      <c r="I12" s="33">
        <v>12.7</v>
      </c>
      <c r="J12" s="33" t="s">
        <v>26</v>
      </c>
      <c r="K12" s="33" t="s">
        <v>26</v>
      </c>
      <c r="L12" s="33" t="s">
        <v>26</v>
      </c>
      <c r="M12" s="33" t="s">
        <v>26</v>
      </c>
      <c r="N12" s="46">
        <v>51.3</v>
      </c>
      <c r="O12" s="57"/>
      <c r="P12" s="57"/>
      <c r="Q12" s="57"/>
      <c r="R12" s="57"/>
      <c r="S12" s="57"/>
      <c r="T12" s="57"/>
    </row>
    <row r="13" spans="1:20" ht="12.75">
      <c r="A13" s="43">
        <v>7</v>
      </c>
      <c r="B13" s="20" t="s">
        <v>26</v>
      </c>
      <c r="C13" s="20" t="s">
        <v>26</v>
      </c>
      <c r="D13" s="20">
        <v>2.1</v>
      </c>
      <c r="E13" s="20">
        <v>1.5</v>
      </c>
      <c r="F13" s="20">
        <v>13.6</v>
      </c>
      <c r="G13" s="20">
        <v>0</v>
      </c>
      <c r="H13" s="20">
        <v>3</v>
      </c>
      <c r="I13" s="20">
        <v>9</v>
      </c>
      <c r="J13" s="20" t="s">
        <v>26</v>
      </c>
      <c r="K13" s="20" t="s">
        <v>26</v>
      </c>
      <c r="L13" s="20">
        <v>2.2</v>
      </c>
      <c r="M13" s="20">
        <v>6.3</v>
      </c>
      <c r="N13" s="35">
        <v>27.4</v>
      </c>
      <c r="O13" s="57"/>
      <c r="P13" s="57"/>
      <c r="Q13" s="57"/>
      <c r="R13" s="57"/>
      <c r="S13" s="57"/>
      <c r="T13" s="57"/>
    </row>
    <row r="14" spans="1:20" ht="12.75">
      <c r="A14" s="44">
        <v>8</v>
      </c>
      <c r="B14" s="33">
        <v>0.6</v>
      </c>
      <c r="C14" s="33" t="s">
        <v>26</v>
      </c>
      <c r="D14" s="33">
        <v>1.5</v>
      </c>
      <c r="E14" s="33">
        <v>3.2</v>
      </c>
      <c r="F14" s="33">
        <v>8.7</v>
      </c>
      <c r="G14" s="33" t="s">
        <v>26</v>
      </c>
      <c r="H14" s="33" t="s">
        <v>26</v>
      </c>
      <c r="I14" s="33">
        <v>6.1</v>
      </c>
      <c r="J14" s="33" t="s">
        <v>26</v>
      </c>
      <c r="K14" s="33" t="s">
        <v>26</v>
      </c>
      <c r="L14" s="33" t="s">
        <v>26</v>
      </c>
      <c r="M14" s="33">
        <v>2.5</v>
      </c>
      <c r="N14" s="46">
        <v>35.3</v>
      </c>
      <c r="O14" s="57"/>
      <c r="P14" s="57"/>
      <c r="Q14" s="57"/>
      <c r="R14" s="57"/>
      <c r="S14" s="57"/>
      <c r="T14" s="57"/>
    </row>
    <row r="15" spans="1:20" ht="12.75">
      <c r="A15" s="43">
        <v>9</v>
      </c>
      <c r="B15" s="20">
        <v>0</v>
      </c>
      <c r="C15" s="20">
        <v>0.3</v>
      </c>
      <c r="D15" s="20">
        <v>0.9</v>
      </c>
      <c r="E15" s="20">
        <v>3.3</v>
      </c>
      <c r="F15" s="20">
        <v>5.2</v>
      </c>
      <c r="G15" s="20" t="s">
        <v>26</v>
      </c>
      <c r="H15" s="20" t="s">
        <v>26</v>
      </c>
      <c r="I15" s="20">
        <v>1</v>
      </c>
      <c r="J15" s="20" t="s">
        <v>26</v>
      </c>
      <c r="K15" s="20" t="s">
        <v>26</v>
      </c>
      <c r="L15" s="20" t="s">
        <v>26</v>
      </c>
      <c r="M15" s="20" t="s">
        <v>26</v>
      </c>
      <c r="N15" s="35">
        <v>53.2</v>
      </c>
      <c r="O15" s="57"/>
      <c r="P15" s="57"/>
      <c r="Q15" s="57"/>
      <c r="R15" s="57"/>
      <c r="S15" s="57"/>
      <c r="T15" s="57"/>
    </row>
    <row r="16" spans="1:20" ht="12.75">
      <c r="A16" s="44">
        <v>10</v>
      </c>
      <c r="B16" s="33">
        <v>0.4</v>
      </c>
      <c r="C16" s="33">
        <v>18</v>
      </c>
      <c r="D16" s="33" t="s">
        <v>26</v>
      </c>
      <c r="E16" s="33">
        <v>2.1</v>
      </c>
      <c r="F16" s="33">
        <v>2.3</v>
      </c>
      <c r="G16" s="33">
        <v>3.5</v>
      </c>
      <c r="H16" s="33">
        <v>0</v>
      </c>
      <c r="I16" s="33">
        <v>2.7</v>
      </c>
      <c r="J16" s="33">
        <v>0</v>
      </c>
      <c r="K16" s="33" t="s">
        <v>26</v>
      </c>
      <c r="L16" s="33">
        <v>1.2</v>
      </c>
      <c r="M16" s="33" t="s">
        <v>26</v>
      </c>
      <c r="N16" s="46">
        <v>107.4</v>
      </c>
      <c r="O16" s="57"/>
      <c r="P16" s="57"/>
      <c r="Q16" s="57"/>
      <c r="R16" s="57"/>
      <c r="S16" s="57"/>
      <c r="T16" s="57"/>
    </row>
    <row r="17" spans="1:20" ht="12.75">
      <c r="A17" s="43">
        <v>11</v>
      </c>
      <c r="B17" s="20">
        <v>2.7</v>
      </c>
      <c r="C17" s="20">
        <v>10.8</v>
      </c>
      <c r="D17" s="20">
        <v>19.6</v>
      </c>
      <c r="E17" s="20" t="s">
        <v>26</v>
      </c>
      <c r="F17" s="20">
        <v>2</v>
      </c>
      <c r="G17" s="20">
        <v>1.2</v>
      </c>
      <c r="H17" s="20" t="s">
        <v>26</v>
      </c>
      <c r="I17" s="20">
        <v>0.2</v>
      </c>
      <c r="J17" s="20">
        <v>5.8</v>
      </c>
      <c r="K17" s="20" t="s">
        <v>26</v>
      </c>
      <c r="L17" s="20">
        <v>0.1</v>
      </c>
      <c r="M17" s="20">
        <v>0</v>
      </c>
      <c r="N17" s="35">
        <v>43.2</v>
      </c>
      <c r="O17" s="57"/>
      <c r="P17" s="57"/>
      <c r="Q17" s="57"/>
      <c r="R17" s="57"/>
      <c r="S17" s="57"/>
      <c r="T17" s="57"/>
    </row>
    <row r="18" spans="1:20" ht="12.75">
      <c r="A18" s="44">
        <v>12</v>
      </c>
      <c r="B18" s="33">
        <v>1</v>
      </c>
      <c r="C18" s="33">
        <v>21.8</v>
      </c>
      <c r="D18" s="33">
        <v>9</v>
      </c>
      <c r="E18" s="33" t="s">
        <v>26</v>
      </c>
      <c r="F18" s="33" t="s">
        <v>26</v>
      </c>
      <c r="G18" s="33">
        <v>3.8</v>
      </c>
      <c r="H18" s="33" t="s">
        <v>26</v>
      </c>
      <c r="I18" s="33">
        <v>12.1</v>
      </c>
      <c r="J18" s="33">
        <v>1.1</v>
      </c>
      <c r="K18" s="33" t="s">
        <v>26</v>
      </c>
      <c r="L18" s="33">
        <v>0.4</v>
      </c>
      <c r="M18" s="33">
        <v>0.4</v>
      </c>
      <c r="N18" s="46">
        <v>30.9</v>
      </c>
      <c r="O18" s="57"/>
      <c r="P18" s="57"/>
      <c r="Q18" s="57"/>
      <c r="R18" s="57"/>
      <c r="S18" s="57"/>
      <c r="T18" s="57"/>
    </row>
    <row r="19" spans="1:20" ht="12.75">
      <c r="A19" s="43">
        <v>13</v>
      </c>
      <c r="B19" s="20">
        <v>6.2</v>
      </c>
      <c r="C19" s="20">
        <v>6.4</v>
      </c>
      <c r="D19" s="20">
        <v>4.6</v>
      </c>
      <c r="E19" s="20" t="s">
        <v>26</v>
      </c>
      <c r="F19" s="20">
        <v>0</v>
      </c>
      <c r="G19" s="20">
        <v>1.8</v>
      </c>
      <c r="H19" s="20" t="s">
        <v>26</v>
      </c>
      <c r="I19" s="20">
        <v>5</v>
      </c>
      <c r="J19" s="20" t="s">
        <v>26</v>
      </c>
      <c r="K19" s="20" t="s">
        <v>26</v>
      </c>
      <c r="L19" s="20">
        <v>1.1</v>
      </c>
      <c r="M19" s="20">
        <v>2.1</v>
      </c>
      <c r="N19" s="35">
        <v>11.9</v>
      </c>
      <c r="O19" s="57"/>
      <c r="P19" s="57"/>
      <c r="Q19" s="57"/>
      <c r="R19" s="57"/>
      <c r="S19" s="57"/>
      <c r="T19" s="57"/>
    </row>
    <row r="20" spans="1:20" ht="12.75">
      <c r="A20" s="44">
        <v>14</v>
      </c>
      <c r="B20" s="33" t="s">
        <v>26</v>
      </c>
      <c r="C20" s="33">
        <v>5.5</v>
      </c>
      <c r="D20" s="33">
        <v>0.1</v>
      </c>
      <c r="E20" s="33" t="s">
        <v>26</v>
      </c>
      <c r="F20" s="33">
        <v>11.5</v>
      </c>
      <c r="G20" s="33" t="s">
        <v>26</v>
      </c>
      <c r="H20" s="33" t="s">
        <v>26</v>
      </c>
      <c r="I20" s="33">
        <v>18.1</v>
      </c>
      <c r="J20" s="33">
        <v>3.6</v>
      </c>
      <c r="K20" s="33">
        <v>0</v>
      </c>
      <c r="L20" s="33" t="s">
        <v>26</v>
      </c>
      <c r="M20" s="33">
        <v>3.3</v>
      </c>
      <c r="N20" s="46">
        <v>25.2</v>
      </c>
      <c r="O20" s="57"/>
      <c r="P20" s="57"/>
      <c r="Q20" s="57"/>
      <c r="R20" s="57"/>
      <c r="S20" s="57"/>
      <c r="T20" s="57"/>
    </row>
    <row r="21" spans="1:20" ht="12.75">
      <c r="A21" s="43">
        <v>15</v>
      </c>
      <c r="B21" s="20" t="s">
        <v>26</v>
      </c>
      <c r="C21" s="20">
        <v>2.8</v>
      </c>
      <c r="D21" s="20" t="s">
        <v>26</v>
      </c>
      <c r="E21" s="20">
        <v>11.2</v>
      </c>
      <c r="F21" s="20" t="s">
        <v>26</v>
      </c>
      <c r="G21" s="20">
        <v>0</v>
      </c>
      <c r="H21" s="20">
        <v>0</v>
      </c>
      <c r="I21" s="20" t="s">
        <v>26</v>
      </c>
      <c r="J21" s="20">
        <v>25.1</v>
      </c>
      <c r="K21" s="20" t="s">
        <v>26</v>
      </c>
      <c r="L21" s="20">
        <v>14.7</v>
      </c>
      <c r="M21" s="20">
        <v>29.3</v>
      </c>
      <c r="N21" s="35">
        <v>62.7</v>
      </c>
      <c r="O21" s="57"/>
      <c r="P21" s="57"/>
      <c r="Q21" s="57"/>
      <c r="R21" s="57"/>
      <c r="S21" s="57"/>
      <c r="T21" s="57"/>
    </row>
    <row r="22" spans="1:20" ht="12.75">
      <c r="A22" s="44">
        <v>16</v>
      </c>
      <c r="B22" s="33" t="s">
        <v>26</v>
      </c>
      <c r="C22" s="33">
        <v>0.5</v>
      </c>
      <c r="D22" s="33">
        <v>0</v>
      </c>
      <c r="E22" s="33" t="s">
        <v>26</v>
      </c>
      <c r="F22" s="33">
        <v>1.8</v>
      </c>
      <c r="G22" s="33">
        <v>1</v>
      </c>
      <c r="H22" s="33" t="s">
        <v>26</v>
      </c>
      <c r="I22" s="33">
        <v>0.1</v>
      </c>
      <c r="J22" s="33">
        <v>0.4</v>
      </c>
      <c r="K22" s="33" t="s">
        <v>26</v>
      </c>
      <c r="L22" s="33">
        <v>10.5</v>
      </c>
      <c r="M22" s="33">
        <v>23.7</v>
      </c>
      <c r="N22" s="46">
        <v>23.2</v>
      </c>
      <c r="O22" s="57"/>
      <c r="P22" s="57"/>
      <c r="Q22" s="57"/>
      <c r="R22" s="57"/>
      <c r="S22" s="57"/>
      <c r="T22" s="57"/>
    </row>
    <row r="23" spans="1:20" ht="12.75">
      <c r="A23" s="43">
        <v>17</v>
      </c>
      <c r="B23" s="20">
        <v>9.8</v>
      </c>
      <c r="C23" s="20">
        <v>0</v>
      </c>
      <c r="D23" s="20">
        <v>12.2</v>
      </c>
      <c r="E23" s="20" t="s">
        <v>26</v>
      </c>
      <c r="F23" s="20">
        <v>0.9</v>
      </c>
      <c r="G23" s="20">
        <v>1.4</v>
      </c>
      <c r="H23" s="20" t="s">
        <v>26</v>
      </c>
      <c r="I23" s="20" t="s">
        <v>26</v>
      </c>
      <c r="J23" s="20">
        <v>0.1</v>
      </c>
      <c r="K23" s="20" t="s">
        <v>26</v>
      </c>
      <c r="L23" s="20">
        <v>5.6</v>
      </c>
      <c r="M23" s="20">
        <v>6.1</v>
      </c>
      <c r="N23" s="35">
        <v>13.4</v>
      </c>
      <c r="O23" s="57"/>
      <c r="P23" s="57"/>
      <c r="Q23" s="57"/>
      <c r="R23" s="57"/>
      <c r="S23" s="57"/>
      <c r="T23" s="57"/>
    </row>
    <row r="24" spans="1:20" ht="12.75">
      <c r="A24" s="44">
        <v>18</v>
      </c>
      <c r="B24" s="33">
        <v>10.7</v>
      </c>
      <c r="C24" s="33">
        <v>4.4</v>
      </c>
      <c r="D24" s="33">
        <v>7.5</v>
      </c>
      <c r="E24" s="33">
        <v>6</v>
      </c>
      <c r="F24" s="33" t="s">
        <v>26</v>
      </c>
      <c r="G24" s="33" t="s">
        <v>26</v>
      </c>
      <c r="H24" s="33">
        <v>1.1</v>
      </c>
      <c r="I24" s="33">
        <v>0</v>
      </c>
      <c r="J24" s="33" t="s">
        <v>26</v>
      </c>
      <c r="K24" s="33" t="s">
        <v>26</v>
      </c>
      <c r="L24" s="33">
        <v>0</v>
      </c>
      <c r="M24" s="33">
        <v>2.5</v>
      </c>
      <c r="N24" s="46">
        <v>8.2</v>
      </c>
      <c r="O24" s="57"/>
      <c r="P24" s="57"/>
      <c r="Q24" s="57"/>
      <c r="R24" s="57"/>
      <c r="S24" s="57"/>
      <c r="T24" s="57"/>
    </row>
    <row r="25" spans="1:20" ht="12.75">
      <c r="A25" s="43">
        <v>19</v>
      </c>
      <c r="B25" s="20">
        <v>11.8</v>
      </c>
      <c r="C25" s="20">
        <v>5.1</v>
      </c>
      <c r="D25" s="20">
        <v>1.1</v>
      </c>
      <c r="E25" s="20">
        <v>12.2</v>
      </c>
      <c r="F25" s="20">
        <v>0</v>
      </c>
      <c r="G25" s="20" t="s">
        <v>26</v>
      </c>
      <c r="H25" s="20">
        <v>0</v>
      </c>
      <c r="I25" s="20">
        <v>7.6</v>
      </c>
      <c r="J25" s="20" t="s">
        <v>26</v>
      </c>
      <c r="K25" s="20">
        <v>0.4</v>
      </c>
      <c r="L25" s="20">
        <v>1.2</v>
      </c>
      <c r="M25" s="20">
        <v>5.1</v>
      </c>
      <c r="N25" s="35">
        <v>18.5</v>
      </c>
      <c r="O25" s="57"/>
      <c r="P25" s="57"/>
      <c r="Q25" s="57"/>
      <c r="R25" s="57"/>
      <c r="S25" s="57"/>
      <c r="T25" s="57"/>
    </row>
    <row r="26" spans="1:20" ht="12.75">
      <c r="A26" s="44">
        <v>20</v>
      </c>
      <c r="B26" s="33">
        <v>29.3</v>
      </c>
      <c r="C26" s="33">
        <v>5.4</v>
      </c>
      <c r="D26" s="33" t="s">
        <v>26</v>
      </c>
      <c r="E26" s="33" t="s">
        <v>26</v>
      </c>
      <c r="F26" s="33">
        <v>4.5</v>
      </c>
      <c r="G26" s="33" t="s">
        <v>26</v>
      </c>
      <c r="H26" s="33">
        <v>9.3</v>
      </c>
      <c r="I26" s="33">
        <v>4.5</v>
      </c>
      <c r="J26" s="33" t="s">
        <v>26</v>
      </c>
      <c r="K26" s="33">
        <v>0.1</v>
      </c>
      <c r="L26" s="33">
        <v>9.4</v>
      </c>
      <c r="M26" s="33">
        <v>0.9</v>
      </c>
      <c r="N26" s="46">
        <v>17.3</v>
      </c>
      <c r="O26" s="57"/>
      <c r="P26" s="57"/>
      <c r="Q26" s="57"/>
      <c r="R26" s="57"/>
      <c r="S26" s="57"/>
      <c r="T26" s="57"/>
    </row>
    <row r="27" spans="1:20" ht="12.75">
      <c r="A27" s="43">
        <v>21</v>
      </c>
      <c r="B27" s="20">
        <v>13.6</v>
      </c>
      <c r="C27" s="20" t="s">
        <v>26</v>
      </c>
      <c r="D27" s="20" t="s">
        <v>26</v>
      </c>
      <c r="E27" s="20" t="s">
        <v>26</v>
      </c>
      <c r="F27" s="20">
        <v>0.4</v>
      </c>
      <c r="G27" s="20" t="s">
        <v>26</v>
      </c>
      <c r="H27" s="20">
        <v>10.3</v>
      </c>
      <c r="I27" s="20">
        <v>0.4</v>
      </c>
      <c r="J27" s="20" t="s">
        <v>26</v>
      </c>
      <c r="K27" s="20">
        <v>3.7</v>
      </c>
      <c r="L27" s="20">
        <v>0</v>
      </c>
      <c r="M27" s="20">
        <v>6.6</v>
      </c>
      <c r="N27" s="35">
        <v>45.7</v>
      </c>
      <c r="O27" s="57"/>
      <c r="P27" s="57"/>
      <c r="Q27" s="57"/>
      <c r="R27" s="57"/>
      <c r="S27" s="57"/>
      <c r="T27" s="57"/>
    </row>
    <row r="28" spans="1:20" ht="12.75">
      <c r="A28" s="44">
        <v>22</v>
      </c>
      <c r="B28" s="33">
        <v>5.1</v>
      </c>
      <c r="C28" s="33">
        <v>0.8</v>
      </c>
      <c r="D28" s="33">
        <v>2.8</v>
      </c>
      <c r="E28" s="33" t="s">
        <v>26</v>
      </c>
      <c r="F28" s="33">
        <v>2.9</v>
      </c>
      <c r="G28" s="33" t="s">
        <v>26</v>
      </c>
      <c r="H28" s="33">
        <v>4.8</v>
      </c>
      <c r="I28" s="33">
        <v>0</v>
      </c>
      <c r="J28" s="33" t="s">
        <v>26</v>
      </c>
      <c r="K28" s="33">
        <v>20.7</v>
      </c>
      <c r="L28" s="33" t="s">
        <v>26</v>
      </c>
      <c r="M28" s="33">
        <v>5.5</v>
      </c>
      <c r="N28" s="46">
        <v>20.5</v>
      </c>
      <c r="O28" s="57"/>
      <c r="P28" s="57"/>
      <c r="Q28" s="57"/>
      <c r="R28" s="57"/>
      <c r="S28" s="57"/>
      <c r="T28" s="57"/>
    </row>
    <row r="29" spans="1:20" ht="12.75">
      <c r="A29" s="43">
        <v>23</v>
      </c>
      <c r="B29" s="20">
        <v>4.1</v>
      </c>
      <c r="C29" s="20">
        <v>0.7</v>
      </c>
      <c r="D29" s="20" t="s">
        <v>26</v>
      </c>
      <c r="E29" s="20" t="s">
        <v>26</v>
      </c>
      <c r="F29" s="20">
        <v>0.3</v>
      </c>
      <c r="G29" s="20" t="s">
        <v>26</v>
      </c>
      <c r="H29" s="20" t="s">
        <v>26</v>
      </c>
      <c r="I29" s="20">
        <v>0.2</v>
      </c>
      <c r="J29" s="20" t="s">
        <v>26</v>
      </c>
      <c r="K29" s="20">
        <v>3.1</v>
      </c>
      <c r="L29" s="20" t="s">
        <v>26</v>
      </c>
      <c r="M29" s="20">
        <v>4.7</v>
      </c>
      <c r="N29" s="35">
        <v>78.8</v>
      </c>
      <c r="O29" s="57"/>
      <c r="P29" s="57"/>
      <c r="Q29" s="57"/>
      <c r="R29" s="57"/>
      <c r="S29" s="57"/>
      <c r="T29" s="57"/>
    </row>
    <row r="30" spans="1:20" ht="12.75">
      <c r="A30" s="44">
        <v>24</v>
      </c>
      <c r="B30" s="33">
        <v>0.2</v>
      </c>
      <c r="C30" s="33" t="s">
        <v>26</v>
      </c>
      <c r="D30" s="33">
        <v>0.4</v>
      </c>
      <c r="E30" s="33">
        <v>0.2</v>
      </c>
      <c r="F30" s="33" t="s">
        <v>26</v>
      </c>
      <c r="G30" s="33">
        <v>0</v>
      </c>
      <c r="H30" s="33">
        <v>0.1</v>
      </c>
      <c r="I30" s="33">
        <v>0</v>
      </c>
      <c r="J30" s="33" t="s">
        <v>26</v>
      </c>
      <c r="K30" s="33">
        <v>16.3</v>
      </c>
      <c r="L30" s="33">
        <v>6.4</v>
      </c>
      <c r="M30" s="33">
        <v>2.6</v>
      </c>
      <c r="N30" s="46">
        <v>25.1</v>
      </c>
      <c r="O30" s="57"/>
      <c r="P30" s="57"/>
      <c r="Q30" s="57"/>
      <c r="R30" s="57"/>
      <c r="S30" s="57"/>
      <c r="T30" s="57"/>
    </row>
    <row r="31" spans="1:20" ht="12.75">
      <c r="A31" s="43">
        <v>25</v>
      </c>
      <c r="B31" s="20">
        <v>0.4</v>
      </c>
      <c r="C31" s="20">
        <v>0.7</v>
      </c>
      <c r="D31" s="20">
        <v>2.4</v>
      </c>
      <c r="E31" s="20">
        <v>0</v>
      </c>
      <c r="F31" s="20" t="s">
        <v>26</v>
      </c>
      <c r="G31" s="20">
        <v>0.5</v>
      </c>
      <c r="H31" s="20">
        <v>8.2</v>
      </c>
      <c r="I31" s="20">
        <v>3.1</v>
      </c>
      <c r="J31" s="20">
        <v>2.2</v>
      </c>
      <c r="K31" s="20">
        <v>13</v>
      </c>
      <c r="L31" s="20">
        <v>1.4</v>
      </c>
      <c r="M31" s="20">
        <v>0.8</v>
      </c>
      <c r="N31" s="35">
        <v>46.6</v>
      </c>
      <c r="O31" s="57"/>
      <c r="P31" s="57"/>
      <c r="Q31" s="57"/>
      <c r="R31" s="57"/>
      <c r="S31" s="57"/>
      <c r="T31" s="57"/>
    </row>
    <row r="32" spans="1:20" ht="12.75">
      <c r="A32" s="44">
        <v>26</v>
      </c>
      <c r="B32" s="33">
        <v>0</v>
      </c>
      <c r="C32" s="33">
        <v>2.2</v>
      </c>
      <c r="D32" s="33">
        <v>1</v>
      </c>
      <c r="E32" s="33">
        <v>6.7</v>
      </c>
      <c r="F32" s="33" t="s">
        <v>26</v>
      </c>
      <c r="G32" s="33" t="s">
        <v>26</v>
      </c>
      <c r="H32" s="33">
        <v>3.3</v>
      </c>
      <c r="I32" s="33">
        <v>0</v>
      </c>
      <c r="J32" s="33">
        <v>0.9</v>
      </c>
      <c r="K32" s="33" t="s">
        <v>26</v>
      </c>
      <c r="L32" s="33" t="s">
        <v>26</v>
      </c>
      <c r="M32" s="33">
        <v>2</v>
      </c>
      <c r="N32" s="46">
        <v>40.4</v>
      </c>
      <c r="O32" s="57"/>
      <c r="P32" s="57"/>
      <c r="Q32" s="57"/>
      <c r="R32" s="57"/>
      <c r="S32" s="57"/>
      <c r="T32" s="57"/>
    </row>
    <row r="33" spans="1:20" ht="12.75">
      <c r="A33" s="43">
        <v>27</v>
      </c>
      <c r="B33" s="20">
        <v>1</v>
      </c>
      <c r="C33" s="20">
        <v>0.8</v>
      </c>
      <c r="D33" s="20">
        <v>0.1</v>
      </c>
      <c r="E33" s="20">
        <v>0.3</v>
      </c>
      <c r="F33" s="20" t="s">
        <v>26</v>
      </c>
      <c r="G33" s="20" t="s">
        <v>26</v>
      </c>
      <c r="H33" s="20">
        <v>21.7</v>
      </c>
      <c r="I33" s="20" t="s">
        <v>26</v>
      </c>
      <c r="J33" s="20">
        <v>1.8</v>
      </c>
      <c r="K33" s="20" t="s">
        <v>26</v>
      </c>
      <c r="L33" s="20">
        <v>0.7</v>
      </c>
      <c r="M33" s="20">
        <v>0</v>
      </c>
      <c r="N33" s="35">
        <v>35.8</v>
      </c>
      <c r="O33" s="57"/>
      <c r="P33" s="57"/>
      <c r="Q33" s="57"/>
      <c r="R33" s="57"/>
      <c r="S33" s="57"/>
      <c r="T33" s="57"/>
    </row>
    <row r="34" spans="1:20" ht="12.75">
      <c r="A34" s="44">
        <v>28</v>
      </c>
      <c r="B34" s="33" t="s">
        <v>26</v>
      </c>
      <c r="C34" s="33" t="s">
        <v>26</v>
      </c>
      <c r="D34" s="33">
        <v>5.8</v>
      </c>
      <c r="E34" s="33" t="s">
        <v>26</v>
      </c>
      <c r="F34" s="33" t="s">
        <v>26</v>
      </c>
      <c r="G34" s="33" t="s">
        <v>26</v>
      </c>
      <c r="H34" s="33">
        <v>1.8</v>
      </c>
      <c r="I34" s="33" t="s">
        <v>26</v>
      </c>
      <c r="J34" s="33">
        <v>0.8</v>
      </c>
      <c r="K34" s="33" t="s">
        <v>26</v>
      </c>
      <c r="L34" s="33">
        <v>2</v>
      </c>
      <c r="M34" s="33">
        <v>2</v>
      </c>
      <c r="N34" s="46">
        <v>14.4</v>
      </c>
      <c r="O34" s="57"/>
      <c r="P34" s="57"/>
      <c r="Q34" s="57"/>
      <c r="R34" s="57"/>
      <c r="S34" s="57"/>
      <c r="T34" s="57"/>
    </row>
    <row r="35" spans="1:20" ht="12.75">
      <c r="A35" s="43">
        <v>29</v>
      </c>
      <c r="B35" s="20">
        <v>0.5</v>
      </c>
      <c r="C35" s="20"/>
      <c r="D35" s="20" t="s">
        <v>26</v>
      </c>
      <c r="E35" s="20">
        <v>2.4</v>
      </c>
      <c r="F35" s="20">
        <v>6.4</v>
      </c>
      <c r="G35" s="20">
        <v>3</v>
      </c>
      <c r="H35" s="20">
        <v>0.2</v>
      </c>
      <c r="I35" s="20" t="s">
        <v>26</v>
      </c>
      <c r="J35" s="20">
        <v>10.3</v>
      </c>
      <c r="K35" s="20" t="s">
        <v>26</v>
      </c>
      <c r="L35" s="20">
        <v>0</v>
      </c>
      <c r="M35" s="20">
        <v>0.3</v>
      </c>
      <c r="N35" s="35">
        <v>40.1</v>
      </c>
      <c r="O35" s="57"/>
      <c r="P35" s="57"/>
      <c r="Q35" s="57"/>
      <c r="R35" s="57"/>
      <c r="S35" s="57"/>
      <c r="T35" s="57"/>
    </row>
    <row r="36" spans="1:20" ht="12.75">
      <c r="A36" s="44">
        <v>30</v>
      </c>
      <c r="B36" s="33">
        <v>2.2</v>
      </c>
      <c r="C36" s="33"/>
      <c r="D36" s="33" t="s">
        <v>26</v>
      </c>
      <c r="E36" s="33" t="s">
        <v>26</v>
      </c>
      <c r="F36" s="33">
        <v>0.6</v>
      </c>
      <c r="G36" s="33">
        <v>3.2</v>
      </c>
      <c r="H36" s="33">
        <v>0</v>
      </c>
      <c r="I36" s="33" t="s">
        <v>26</v>
      </c>
      <c r="J36" s="33">
        <v>7.7</v>
      </c>
      <c r="K36" s="33" t="s">
        <v>26</v>
      </c>
      <c r="L36" s="33">
        <v>0</v>
      </c>
      <c r="M36" s="33">
        <v>4.4</v>
      </c>
      <c r="N36" s="46">
        <v>26.1</v>
      </c>
      <c r="O36" s="57"/>
      <c r="P36" s="57"/>
      <c r="Q36" s="57"/>
      <c r="R36" s="57"/>
      <c r="S36" s="57"/>
      <c r="T36" s="57"/>
    </row>
    <row r="37" spans="1:20" ht="12.75">
      <c r="A37" s="43">
        <v>31</v>
      </c>
      <c r="B37" s="20">
        <v>22.5</v>
      </c>
      <c r="C37" s="20"/>
      <c r="D37" s="20"/>
      <c r="E37" s="20"/>
      <c r="F37" s="20">
        <v>2.2</v>
      </c>
      <c r="G37" s="20"/>
      <c r="H37" s="20">
        <v>3.5</v>
      </c>
      <c r="I37" s="20" t="s">
        <v>26</v>
      </c>
      <c r="J37" s="20"/>
      <c r="K37" s="20">
        <v>0.3</v>
      </c>
      <c r="L37" s="20"/>
      <c r="M37" s="20">
        <v>2.1</v>
      </c>
      <c r="N37" s="35">
        <v>10.9</v>
      </c>
      <c r="O37" s="57"/>
      <c r="P37" s="57"/>
      <c r="Q37" s="57"/>
      <c r="R37" s="57"/>
      <c r="S37" s="57"/>
      <c r="T37" s="57"/>
    </row>
    <row r="38" spans="1:20" ht="12.75">
      <c r="A38" s="49" t="s">
        <v>6</v>
      </c>
      <c r="B38" s="13">
        <f aca="true" t="shared" si="0" ref="B38:M38">SUM(B7:B37)</f>
        <v>145.29999999999998</v>
      </c>
      <c r="C38" s="13">
        <f t="shared" si="0"/>
        <v>92.5</v>
      </c>
      <c r="D38" s="13">
        <f t="shared" si="0"/>
        <v>73.5</v>
      </c>
      <c r="E38" s="13">
        <f t="shared" si="0"/>
        <v>56.800000000000004</v>
      </c>
      <c r="F38" s="13">
        <f t="shared" si="0"/>
        <v>86.80000000000001</v>
      </c>
      <c r="G38" s="13">
        <f t="shared" si="0"/>
        <v>52.6</v>
      </c>
      <c r="H38" s="13">
        <f t="shared" si="0"/>
        <v>79.39999999999999</v>
      </c>
      <c r="I38" s="13">
        <f t="shared" si="0"/>
        <v>101.60000000000001</v>
      </c>
      <c r="J38" s="13">
        <f t="shared" si="0"/>
        <v>61</v>
      </c>
      <c r="K38" s="13">
        <f t="shared" si="0"/>
        <v>66.2</v>
      </c>
      <c r="L38" s="13">
        <f t="shared" si="0"/>
        <v>69.00000000000001</v>
      </c>
      <c r="M38" s="40">
        <f t="shared" si="0"/>
        <v>126.89999999999998</v>
      </c>
      <c r="N38" s="36">
        <f>SUM(B38:M38)</f>
        <v>1011.6</v>
      </c>
      <c r="O38" s="57"/>
      <c r="P38" s="57"/>
      <c r="Q38" s="57"/>
      <c r="R38" s="57"/>
      <c r="S38" s="57"/>
      <c r="T38" s="57"/>
    </row>
    <row r="39" spans="1:20" ht="12.75">
      <c r="A39" s="48" t="s">
        <v>7</v>
      </c>
      <c r="B39" s="11">
        <v>115.3</v>
      </c>
      <c r="C39" s="11">
        <v>73.8</v>
      </c>
      <c r="D39" s="11">
        <v>97.1</v>
      </c>
      <c r="E39" s="11">
        <v>82.1</v>
      </c>
      <c r="F39" s="11">
        <v>84.4</v>
      </c>
      <c r="G39" s="11">
        <v>93</v>
      </c>
      <c r="H39" s="11">
        <v>96.1</v>
      </c>
      <c r="I39" s="11">
        <v>86.2</v>
      </c>
      <c r="J39" s="11">
        <v>72.5</v>
      </c>
      <c r="K39" s="11">
        <v>74.9</v>
      </c>
      <c r="L39" s="11">
        <v>102.5</v>
      </c>
      <c r="M39" s="39">
        <v>120.1</v>
      </c>
      <c r="N39" s="37">
        <v>1098</v>
      </c>
      <c r="O39" s="57"/>
      <c r="P39" s="57"/>
      <c r="Q39" s="57"/>
      <c r="R39" s="57"/>
      <c r="S39" s="57"/>
      <c r="T39" s="57"/>
    </row>
    <row r="40" spans="1:20" ht="12.75">
      <c r="A40" s="48" t="s">
        <v>8</v>
      </c>
      <c r="B40" s="29">
        <f aca="true" t="shared" si="1" ref="B40:N40">B38*100/B39</f>
        <v>126.01908065915003</v>
      </c>
      <c r="C40" s="29">
        <f t="shared" si="1"/>
        <v>125.33875338753388</v>
      </c>
      <c r="D40" s="29">
        <f t="shared" si="1"/>
        <v>75.6951596292482</v>
      </c>
      <c r="E40" s="29">
        <f t="shared" si="1"/>
        <v>69.18392204628502</v>
      </c>
      <c r="F40" s="29">
        <f t="shared" si="1"/>
        <v>102.84360189573461</v>
      </c>
      <c r="G40" s="29">
        <f t="shared" si="1"/>
        <v>56.55913978494624</v>
      </c>
      <c r="H40" s="29">
        <f t="shared" si="1"/>
        <v>82.62226847034339</v>
      </c>
      <c r="I40" s="29">
        <f t="shared" si="1"/>
        <v>117.86542923433875</v>
      </c>
      <c r="J40" s="29">
        <f t="shared" si="1"/>
        <v>84.13793103448276</v>
      </c>
      <c r="K40" s="29">
        <f t="shared" si="1"/>
        <v>88.3845126835781</v>
      </c>
      <c r="L40" s="29">
        <f t="shared" si="1"/>
        <v>67.31707317073173</v>
      </c>
      <c r="M40" s="41">
        <f t="shared" si="1"/>
        <v>105.66194837635302</v>
      </c>
      <c r="N40" s="38">
        <f t="shared" si="1"/>
        <v>92.1311475409836</v>
      </c>
      <c r="O40" s="57"/>
      <c r="P40" s="57"/>
      <c r="Q40" s="57"/>
      <c r="R40" s="57"/>
      <c r="S40" s="57"/>
      <c r="T40" s="57"/>
    </row>
    <row r="41" spans="1:20" ht="12.75">
      <c r="A41" s="50" t="s">
        <v>9</v>
      </c>
      <c r="B41" s="11">
        <f aca="true" t="shared" si="2" ref="B41:M41">MAX(B7:B37)</f>
        <v>29.3</v>
      </c>
      <c r="C41" s="11">
        <f t="shared" si="2"/>
        <v>21.8</v>
      </c>
      <c r="D41" s="11">
        <f t="shared" si="2"/>
        <v>19.6</v>
      </c>
      <c r="E41" s="11">
        <f t="shared" si="2"/>
        <v>12.2</v>
      </c>
      <c r="F41" s="11">
        <f t="shared" si="2"/>
        <v>14.3</v>
      </c>
      <c r="G41" s="11">
        <f t="shared" si="2"/>
        <v>22.3</v>
      </c>
      <c r="H41" s="11">
        <f t="shared" si="2"/>
        <v>21.7</v>
      </c>
      <c r="I41" s="11">
        <f t="shared" si="2"/>
        <v>18.1</v>
      </c>
      <c r="J41" s="11">
        <f t="shared" si="2"/>
        <v>25.1</v>
      </c>
      <c r="K41" s="11">
        <f t="shared" si="2"/>
        <v>20.7</v>
      </c>
      <c r="L41" s="11">
        <f t="shared" si="2"/>
        <v>14.7</v>
      </c>
      <c r="M41" s="39">
        <f t="shared" si="2"/>
        <v>29.3</v>
      </c>
      <c r="N41" s="37">
        <f>MAX(B41:M41)</f>
        <v>29.3</v>
      </c>
      <c r="O41" s="57"/>
      <c r="P41" s="57"/>
      <c r="Q41" s="57"/>
      <c r="R41" s="57"/>
      <c r="S41" s="57"/>
      <c r="T41" s="57"/>
    </row>
    <row r="42" spans="1:20" ht="12.75">
      <c r="A42" s="48" t="s">
        <v>31</v>
      </c>
      <c r="B42" s="12">
        <f aca="true" t="shared" si="3" ref="B42:M42">COUNTIF(B$7:B$37,"&gt;=0,1")</f>
        <v>24</v>
      </c>
      <c r="C42" s="12">
        <f t="shared" si="3"/>
        <v>18</v>
      </c>
      <c r="D42" s="12">
        <f t="shared" si="3"/>
        <v>19</v>
      </c>
      <c r="E42" s="12">
        <f t="shared" si="3"/>
        <v>14</v>
      </c>
      <c r="F42" s="12">
        <f t="shared" si="3"/>
        <v>19</v>
      </c>
      <c r="G42" s="12">
        <f t="shared" si="3"/>
        <v>15</v>
      </c>
      <c r="H42" s="12">
        <f t="shared" si="3"/>
        <v>17</v>
      </c>
      <c r="I42" s="12">
        <f t="shared" si="3"/>
        <v>18</v>
      </c>
      <c r="J42" s="12">
        <f t="shared" si="3"/>
        <v>13</v>
      </c>
      <c r="K42" s="12">
        <f t="shared" si="3"/>
        <v>9</v>
      </c>
      <c r="L42" s="12">
        <f t="shared" si="3"/>
        <v>19</v>
      </c>
      <c r="M42" s="51">
        <f t="shared" si="3"/>
        <v>24</v>
      </c>
      <c r="N42" s="52">
        <f>SUM(B42:M42)</f>
        <v>209</v>
      </c>
      <c r="O42" s="57"/>
      <c r="P42" s="57"/>
      <c r="Q42" s="57"/>
      <c r="R42" s="57"/>
      <c r="S42" s="57"/>
      <c r="T42" s="57"/>
    </row>
    <row r="43" spans="1:20" ht="12.75">
      <c r="A43" s="48" t="s">
        <v>32</v>
      </c>
      <c r="B43" s="12">
        <f aca="true" t="shared" si="4" ref="B43:M43">COUNTIF(B$7:B$37,"&gt;=1,0")</f>
        <v>17</v>
      </c>
      <c r="C43" s="12">
        <f t="shared" si="4"/>
        <v>12</v>
      </c>
      <c r="D43" s="12">
        <f t="shared" si="4"/>
        <v>13</v>
      </c>
      <c r="E43" s="12">
        <f t="shared" si="4"/>
        <v>10</v>
      </c>
      <c r="F43" s="12">
        <f t="shared" si="4"/>
        <v>15</v>
      </c>
      <c r="G43" s="12">
        <f t="shared" si="4"/>
        <v>10</v>
      </c>
      <c r="H43" s="12">
        <f t="shared" si="4"/>
        <v>13</v>
      </c>
      <c r="I43" s="12">
        <f t="shared" si="4"/>
        <v>14</v>
      </c>
      <c r="J43" s="12">
        <f t="shared" si="4"/>
        <v>9</v>
      </c>
      <c r="K43" s="12">
        <f t="shared" si="4"/>
        <v>6</v>
      </c>
      <c r="L43" s="12">
        <f t="shared" si="4"/>
        <v>14</v>
      </c>
      <c r="M43" s="51">
        <f t="shared" si="4"/>
        <v>20</v>
      </c>
      <c r="N43" s="52">
        <f>SUM(B43:M43)</f>
        <v>153</v>
      </c>
      <c r="O43" s="57"/>
      <c r="P43" s="57"/>
      <c r="Q43" s="57"/>
      <c r="R43" s="57"/>
      <c r="S43" s="57"/>
      <c r="T43" s="57"/>
    </row>
    <row r="44" spans="1:20" ht="12.75">
      <c r="A44" s="48" t="s">
        <v>33</v>
      </c>
      <c r="B44" s="12">
        <f aca="true" t="shared" si="5" ref="B44:M44">COUNTIF(B$7:B$37,"&gt;=5,0")</f>
        <v>10</v>
      </c>
      <c r="C44" s="12">
        <f t="shared" si="5"/>
        <v>7</v>
      </c>
      <c r="D44" s="12">
        <f t="shared" si="5"/>
        <v>5</v>
      </c>
      <c r="E44" s="12">
        <f t="shared" si="5"/>
        <v>5</v>
      </c>
      <c r="F44" s="12">
        <f t="shared" si="5"/>
        <v>6</v>
      </c>
      <c r="G44" s="12">
        <f t="shared" si="5"/>
        <v>2</v>
      </c>
      <c r="H44" s="12">
        <f t="shared" si="5"/>
        <v>5</v>
      </c>
      <c r="I44" s="12">
        <f t="shared" si="5"/>
        <v>9</v>
      </c>
      <c r="J44" s="12">
        <f t="shared" si="5"/>
        <v>4</v>
      </c>
      <c r="K44" s="12">
        <f t="shared" si="5"/>
        <v>4</v>
      </c>
      <c r="L44" s="12">
        <f t="shared" si="5"/>
        <v>5</v>
      </c>
      <c r="M44" s="51">
        <f t="shared" si="5"/>
        <v>8</v>
      </c>
      <c r="N44" s="52">
        <f>SUM(B44:M44)</f>
        <v>70</v>
      </c>
      <c r="O44" s="57"/>
      <c r="P44" s="57"/>
      <c r="Q44" s="57"/>
      <c r="R44" s="57"/>
      <c r="S44" s="57"/>
      <c r="T44" s="57"/>
    </row>
    <row r="45" spans="1:20" ht="12.75">
      <c r="A45" s="48" t="s">
        <v>34</v>
      </c>
      <c r="B45" s="12">
        <f aca="true" t="shared" si="6" ref="B45:M45">COUNTIF(B$7:B$37,"&gt;=10,0")</f>
        <v>6</v>
      </c>
      <c r="C45" s="12">
        <f t="shared" si="6"/>
        <v>3</v>
      </c>
      <c r="D45" s="12">
        <f t="shared" si="6"/>
        <v>2</v>
      </c>
      <c r="E45" s="12">
        <f t="shared" si="6"/>
        <v>2</v>
      </c>
      <c r="F45" s="12">
        <f t="shared" si="6"/>
        <v>3</v>
      </c>
      <c r="G45" s="12">
        <f t="shared" si="6"/>
        <v>1</v>
      </c>
      <c r="H45" s="12">
        <f t="shared" si="6"/>
        <v>2</v>
      </c>
      <c r="I45" s="12">
        <f t="shared" si="6"/>
        <v>4</v>
      </c>
      <c r="J45" s="12">
        <f t="shared" si="6"/>
        <v>2</v>
      </c>
      <c r="K45" s="12">
        <f t="shared" si="6"/>
        <v>3</v>
      </c>
      <c r="L45" s="12">
        <f t="shared" si="6"/>
        <v>2</v>
      </c>
      <c r="M45" s="51">
        <f t="shared" si="6"/>
        <v>3</v>
      </c>
      <c r="N45" s="52">
        <f>SUM(B45:M45)</f>
        <v>33</v>
      </c>
      <c r="O45" s="57"/>
      <c r="P45" s="57"/>
      <c r="Q45" s="57"/>
      <c r="R45" s="57"/>
      <c r="S45" s="57"/>
      <c r="T45" s="57"/>
    </row>
    <row r="46" spans="1:20" ht="12.75">
      <c r="A46" s="48" t="s">
        <v>35</v>
      </c>
      <c r="B46" s="12">
        <f aca="true" t="shared" si="7" ref="B46:M46">COUNTIF(B$7:B$37,"&gt;=20,0")</f>
        <v>2</v>
      </c>
      <c r="C46" s="12">
        <f t="shared" si="7"/>
        <v>1</v>
      </c>
      <c r="D46" s="12">
        <f t="shared" si="7"/>
        <v>0</v>
      </c>
      <c r="E46" s="12">
        <f t="shared" si="7"/>
        <v>0</v>
      </c>
      <c r="F46" s="12">
        <f t="shared" si="7"/>
        <v>0</v>
      </c>
      <c r="G46" s="12">
        <f t="shared" si="7"/>
        <v>1</v>
      </c>
      <c r="H46" s="12">
        <f t="shared" si="7"/>
        <v>1</v>
      </c>
      <c r="I46" s="12">
        <f t="shared" si="7"/>
        <v>0</v>
      </c>
      <c r="J46" s="12">
        <f t="shared" si="7"/>
        <v>1</v>
      </c>
      <c r="K46" s="12">
        <f t="shared" si="7"/>
        <v>1</v>
      </c>
      <c r="L46" s="12">
        <f t="shared" si="7"/>
        <v>0</v>
      </c>
      <c r="M46" s="51">
        <f t="shared" si="7"/>
        <v>2</v>
      </c>
      <c r="N46" s="52">
        <f>SUM(B46:M46)</f>
        <v>9</v>
      </c>
      <c r="O46" s="57"/>
      <c r="P46" s="57"/>
      <c r="Q46" s="57"/>
      <c r="R46" s="57"/>
      <c r="S46" s="57"/>
      <c r="T46" s="57"/>
    </row>
    <row r="47" spans="1:20" ht="12.75">
      <c r="A47" s="67"/>
      <c r="B47" s="6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</row>
    <row r="48" spans="1:20" ht="12.75">
      <c r="A48" s="67"/>
      <c r="B48" s="6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</row>
    <row r="49" spans="1:20" ht="12.75">
      <c r="A49" s="67"/>
      <c r="B49" s="6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</row>
    <row r="50" spans="1:20" ht="12.75">
      <c r="A50" s="67"/>
      <c r="B50" s="6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</row>
    <row r="51" spans="1:20" ht="12.75">
      <c r="A51" s="67"/>
      <c r="B51" s="6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</row>
    <row r="52" spans="1:20" ht="12.75">
      <c r="A52" s="67"/>
      <c r="B52" s="6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20" ht="12.75">
      <c r="A53" s="67"/>
      <c r="B53" s="6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</row>
    <row r="54" spans="1:20" ht="12.75">
      <c r="A54" s="67"/>
      <c r="B54" s="6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</row>
    <row r="55" spans="1:20" ht="12.75">
      <c r="A55" s="67"/>
      <c r="B55" s="6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</row>
    <row r="56" spans="1:20" ht="12.75">
      <c r="A56" s="67"/>
      <c r="B56" s="6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</row>
    <row r="57" spans="1:20" ht="12.75">
      <c r="A57" s="67"/>
      <c r="B57" s="6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</row>
    <row r="58" spans="1:20" ht="12.75">
      <c r="A58" s="67"/>
      <c r="B58" s="6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</row>
    <row r="59" spans="1:20" ht="12.75">
      <c r="A59" s="67"/>
      <c r="B59" s="6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</row>
  </sheetData>
  <sheetProtection sheet="1" objects="1" scenarios="1"/>
  <mergeCells count="1">
    <mergeCell ref="C1:F1"/>
  </mergeCells>
  <conditionalFormatting sqref="N7:N37">
    <cfRule type="expression" priority="1" dxfId="205" stopIfTrue="1">
      <formula>N7=MAX(N$7:N$37)</formula>
    </cfRule>
  </conditionalFormatting>
  <conditionalFormatting sqref="B7:M7 B9:M9 B11:M11 B13:M13 B15:M15 B17:M17 B19:M19 B21:M21 B23:M23 B25:M25 B27:M27 B29:M29 B31:M31 B33:M33 B35:M35 B37:M37">
    <cfRule type="expression" priority="2" dxfId="19" stopIfTrue="1">
      <formula>B7=""</formula>
    </cfRule>
    <cfRule type="expression" priority="3" dxfId="16" stopIfTrue="1">
      <formula>B7&gt;=$O$3</formula>
    </cfRule>
  </conditionalFormatting>
  <conditionalFormatting sqref="B8:M8 B10:M10 B12:M12 B14:M14 B16:M16 B18:M18 B20:M20 B22:M22 B24:M24 B26:M26 B28:M28 B30:M30 B32:M32 B34:M34 B36:M36">
    <cfRule type="expression" priority="4" dxfId="17" stopIfTrue="1">
      <formula>B8=""</formula>
    </cfRule>
    <cfRule type="expression" priority="5" dxfId="16" stopIfTrue="1">
      <formula>B8&gt;=$O$3</formula>
    </cfRule>
  </conditionalFormatting>
  <printOptions horizontalCentered="1"/>
  <pageMargins left="0.5905511811023623" right="0.3937007874015748" top="0.3937007874015748" bottom="0" header="0.5118110236220472" footer="0.5118110236220472"/>
  <pageSetup horizontalDpi="300" verticalDpi="300" orientation="landscape" paperSize="9" scale="93" r:id="rId4"/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17"/>
  <dimension ref="A1:T59"/>
  <sheetViews>
    <sheetView showGridLines="0" showRowColHeader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" sqref="A5"/>
    </sheetView>
  </sheetViews>
  <sheetFormatPr defaultColWidth="12" defaultRowHeight="12.75"/>
  <cols>
    <col min="1" max="1" width="16.33203125" style="1" customWidth="1"/>
    <col min="2" max="2" width="9.83203125" style="1" customWidth="1"/>
    <col min="3" max="3" width="9.5" style="0" customWidth="1"/>
    <col min="4" max="4" width="9.16015625" style="0" customWidth="1"/>
    <col min="5" max="5" width="8.83203125" style="0" customWidth="1"/>
    <col min="6" max="6" width="9.5" style="0" customWidth="1"/>
    <col min="7" max="7" width="8.5" style="0" customWidth="1"/>
    <col min="8" max="8" width="9.16015625" style="0" customWidth="1"/>
    <col min="9" max="9" width="9" style="0" customWidth="1"/>
    <col min="10" max="10" width="10.66015625" style="0" customWidth="1"/>
    <col min="11" max="11" width="9.83203125" style="0" customWidth="1"/>
    <col min="12" max="12" width="10.83203125" style="0" customWidth="1"/>
    <col min="13" max="13" width="10.33203125" style="0" customWidth="1"/>
    <col min="14" max="14" width="9" style="0" customWidth="1"/>
    <col min="15" max="15" width="15.33203125" style="0" customWidth="1"/>
  </cols>
  <sheetData>
    <row r="1" spans="1:20" ht="16.5" thickTop="1">
      <c r="A1" s="58"/>
      <c r="B1" s="59"/>
      <c r="C1" s="77" t="s">
        <v>0</v>
      </c>
      <c r="D1" s="77"/>
      <c r="E1" s="77"/>
      <c r="F1" s="77"/>
      <c r="G1" s="60">
        <v>2004</v>
      </c>
      <c r="H1" s="61"/>
      <c r="I1" s="61" t="s">
        <v>1</v>
      </c>
      <c r="J1" s="62"/>
      <c r="K1" s="57"/>
      <c r="L1" s="57"/>
      <c r="M1" s="57"/>
      <c r="N1" s="57"/>
      <c r="O1" s="73">
        <v>0</v>
      </c>
      <c r="P1" s="57"/>
      <c r="Q1" s="57"/>
      <c r="R1" s="57"/>
      <c r="S1" s="57"/>
      <c r="T1" s="57"/>
    </row>
    <row r="2" spans="1:20" ht="16.5" thickBot="1">
      <c r="A2" s="58"/>
      <c r="B2" s="63"/>
      <c r="C2" s="64"/>
      <c r="D2" s="64" t="s">
        <v>2</v>
      </c>
      <c r="E2" s="64"/>
      <c r="F2" s="64"/>
      <c r="G2" s="64"/>
      <c r="H2" s="64"/>
      <c r="I2" s="64"/>
      <c r="J2" s="65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16.5" thickTop="1">
      <c r="A3" s="58"/>
      <c r="B3" s="66" t="s">
        <v>29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72">
        <f>(100-O1)/10</f>
        <v>10</v>
      </c>
      <c r="P3" s="57"/>
      <c r="Q3" s="57"/>
      <c r="R3" s="57"/>
      <c r="S3" s="57"/>
      <c r="T3" s="57"/>
    </row>
    <row r="4" spans="1:20" ht="12.75">
      <c r="A4" s="67"/>
      <c r="B4" s="68" t="s">
        <v>28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ht="12.75">
      <c r="A5" s="70" t="s">
        <v>3</v>
      </c>
      <c r="B5" s="71">
        <v>1</v>
      </c>
      <c r="C5" s="71">
        <v>32</v>
      </c>
      <c r="D5" s="71">
        <v>61</v>
      </c>
      <c r="E5" s="71">
        <v>92</v>
      </c>
      <c r="F5" s="71">
        <v>122</v>
      </c>
      <c r="G5" s="71">
        <v>153</v>
      </c>
      <c r="H5" s="71">
        <v>183</v>
      </c>
      <c r="I5" s="71">
        <v>214</v>
      </c>
      <c r="J5" s="71">
        <v>245</v>
      </c>
      <c r="K5" s="71">
        <v>275</v>
      </c>
      <c r="L5" s="71">
        <v>306</v>
      </c>
      <c r="M5" s="71">
        <v>336</v>
      </c>
      <c r="N5" s="70" t="s">
        <v>4</v>
      </c>
      <c r="O5" s="57"/>
      <c r="P5" s="57"/>
      <c r="Q5" s="57"/>
      <c r="R5" s="57"/>
      <c r="S5" s="57"/>
      <c r="T5" s="57"/>
    </row>
    <row r="6" spans="1:20" ht="6.75" customHeight="1">
      <c r="A6" s="69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7"/>
      <c r="O6" s="57"/>
      <c r="P6" s="57"/>
      <c r="Q6" s="57"/>
      <c r="R6" s="57"/>
      <c r="S6" s="57"/>
      <c r="T6" s="57"/>
    </row>
    <row r="7" spans="1:20" ht="12.75">
      <c r="A7" s="43">
        <v>1</v>
      </c>
      <c r="B7" s="20" t="s">
        <v>26</v>
      </c>
      <c r="C7" s="20">
        <v>6.5</v>
      </c>
      <c r="D7" s="20">
        <v>1.8</v>
      </c>
      <c r="E7" s="20" t="s">
        <v>26</v>
      </c>
      <c r="F7" s="20">
        <v>1.7</v>
      </c>
      <c r="G7" s="20" t="s">
        <v>26</v>
      </c>
      <c r="H7" s="20">
        <v>0.9</v>
      </c>
      <c r="I7" s="20" t="s">
        <v>26</v>
      </c>
      <c r="J7" s="20">
        <v>0.1</v>
      </c>
      <c r="K7" s="20">
        <v>1.4</v>
      </c>
      <c r="L7" s="20">
        <v>0</v>
      </c>
      <c r="M7" s="20">
        <v>0.9</v>
      </c>
      <c r="N7" s="35">
        <v>33.2</v>
      </c>
      <c r="O7" s="57"/>
      <c r="P7" s="57"/>
      <c r="Q7" s="57"/>
      <c r="R7" s="57"/>
      <c r="S7" s="57"/>
      <c r="T7" s="57"/>
    </row>
    <row r="8" spans="1:20" ht="12.75">
      <c r="A8" s="44">
        <v>2</v>
      </c>
      <c r="B8" s="33">
        <v>0</v>
      </c>
      <c r="C8" s="33">
        <v>21.3</v>
      </c>
      <c r="D8" s="33">
        <v>0</v>
      </c>
      <c r="E8" s="33">
        <v>0.2</v>
      </c>
      <c r="F8" s="33">
        <v>0.5</v>
      </c>
      <c r="G8" s="33">
        <v>2.2</v>
      </c>
      <c r="H8" s="33">
        <v>7.2</v>
      </c>
      <c r="I8" s="33" t="s">
        <v>26</v>
      </c>
      <c r="J8" s="33" t="s">
        <v>26</v>
      </c>
      <c r="K8" s="33">
        <v>0.3</v>
      </c>
      <c r="L8" s="33">
        <v>0.3</v>
      </c>
      <c r="M8" s="33">
        <v>0</v>
      </c>
      <c r="N8" s="46">
        <v>13.1</v>
      </c>
      <c r="O8" s="57"/>
      <c r="P8" s="57"/>
      <c r="Q8" s="57"/>
      <c r="R8" s="57"/>
      <c r="S8" s="57"/>
      <c r="T8" s="57"/>
    </row>
    <row r="9" spans="1:20" ht="12.75">
      <c r="A9" s="43">
        <v>3</v>
      </c>
      <c r="B9" s="20">
        <v>0.1</v>
      </c>
      <c r="C9" s="20">
        <v>0</v>
      </c>
      <c r="D9" s="20" t="s">
        <v>26</v>
      </c>
      <c r="E9" s="20">
        <v>0.2</v>
      </c>
      <c r="F9" s="20">
        <v>2.4</v>
      </c>
      <c r="G9" s="20" t="s">
        <v>26</v>
      </c>
      <c r="H9" s="20">
        <v>7.4</v>
      </c>
      <c r="I9" s="20" t="s">
        <v>26</v>
      </c>
      <c r="J9" s="20" t="s">
        <v>26</v>
      </c>
      <c r="K9" s="20" t="s">
        <v>26</v>
      </c>
      <c r="L9" s="20">
        <v>0</v>
      </c>
      <c r="M9" s="20" t="s">
        <v>26</v>
      </c>
      <c r="N9" s="35">
        <v>17.3</v>
      </c>
      <c r="O9" s="57"/>
      <c r="P9" s="57"/>
      <c r="Q9" s="57"/>
      <c r="R9" s="57"/>
      <c r="S9" s="57"/>
      <c r="T9" s="57"/>
    </row>
    <row r="10" spans="1:20" ht="12.75">
      <c r="A10" s="44">
        <v>4</v>
      </c>
      <c r="B10" s="33">
        <v>5</v>
      </c>
      <c r="C10" s="33">
        <v>1.5</v>
      </c>
      <c r="D10" s="33" t="s">
        <v>26</v>
      </c>
      <c r="E10" s="33">
        <v>6.4</v>
      </c>
      <c r="F10" s="33" t="s">
        <v>26</v>
      </c>
      <c r="G10" s="33">
        <v>9.9</v>
      </c>
      <c r="H10" s="33">
        <v>1.8</v>
      </c>
      <c r="I10" s="33">
        <v>1</v>
      </c>
      <c r="J10" s="33" t="s">
        <v>26</v>
      </c>
      <c r="K10" s="33" t="s">
        <v>26</v>
      </c>
      <c r="L10" s="33">
        <v>3.1</v>
      </c>
      <c r="M10" s="33" t="s">
        <v>26</v>
      </c>
      <c r="N10" s="46">
        <v>39.6</v>
      </c>
      <c r="O10" s="57"/>
      <c r="P10" s="57"/>
      <c r="Q10" s="57"/>
      <c r="R10" s="57"/>
      <c r="S10" s="57"/>
      <c r="T10" s="57"/>
    </row>
    <row r="11" spans="1:20" ht="12.75">
      <c r="A11" s="43">
        <v>5</v>
      </c>
      <c r="B11" s="20" t="s">
        <v>26</v>
      </c>
      <c r="C11" s="20">
        <v>2.3</v>
      </c>
      <c r="D11" s="20">
        <v>4</v>
      </c>
      <c r="E11" s="20">
        <v>10.2</v>
      </c>
      <c r="F11" s="20">
        <v>0.9</v>
      </c>
      <c r="G11" s="20">
        <v>1.1</v>
      </c>
      <c r="H11" s="20">
        <v>1.3</v>
      </c>
      <c r="I11" s="20" t="s">
        <v>26</v>
      </c>
      <c r="J11" s="20" t="s">
        <v>26</v>
      </c>
      <c r="K11" s="20">
        <v>0.2</v>
      </c>
      <c r="L11" s="20">
        <v>3.2</v>
      </c>
      <c r="M11" s="20">
        <v>0.5</v>
      </c>
      <c r="N11" s="35">
        <v>50.6</v>
      </c>
      <c r="O11" s="57"/>
      <c r="P11" s="57"/>
      <c r="Q11" s="57"/>
      <c r="R11" s="57"/>
      <c r="S11" s="57"/>
      <c r="T11" s="57"/>
    </row>
    <row r="12" spans="1:20" ht="12.75">
      <c r="A12" s="44">
        <v>6</v>
      </c>
      <c r="B12" s="33">
        <v>13.2</v>
      </c>
      <c r="C12" s="33">
        <v>6.5</v>
      </c>
      <c r="D12" s="33">
        <v>1.2</v>
      </c>
      <c r="E12" s="33">
        <v>5.6</v>
      </c>
      <c r="F12" s="33">
        <v>25.9</v>
      </c>
      <c r="G12" s="33" t="s">
        <v>26</v>
      </c>
      <c r="H12" s="33" t="s">
        <v>26</v>
      </c>
      <c r="I12" s="33" t="s">
        <v>26</v>
      </c>
      <c r="J12" s="33" t="s">
        <v>26</v>
      </c>
      <c r="K12" s="33" t="s">
        <v>26</v>
      </c>
      <c r="L12" s="33">
        <v>2.1</v>
      </c>
      <c r="M12" s="33">
        <v>0</v>
      </c>
      <c r="N12" s="46">
        <v>51.3</v>
      </c>
      <c r="O12" s="57"/>
      <c r="P12" s="57"/>
      <c r="Q12" s="57"/>
      <c r="R12" s="57"/>
      <c r="S12" s="57"/>
      <c r="T12" s="57"/>
    </row>
    <row r="13" spans="1:20" ht="12.75">
      <c r="A13" s="43">
        <v>7</v>
      </c>
      <c r="B13" s="20" t="s">
        <v>26</v>
      </c>
      <c r="C13" s="20">
        <v>14.7</v>
      </c>
      <c r="D13" s="20">
        <v>1.4</v>
      </c>
      <c r="E13" s="20">
        <v>10.7</v>
      </c>
      <c r="F13" s="20">
        <v>14.8</v>
      </c>
      <c r="G13" s="20" t="s">
        <v>26</v>
      </c>
      <c r="H13" s="20">
        <v>3.5</v>
      </c>
      <c r="I13" s="20" t="s">
        <v>26</v>
      </c>
      <c r="J13" s="20" t="s">
        <v>26</v>
      </c>
      <c r="K13" s="20">
        <v>0</v>
      </c>
      <c r="L13" s="20">
        <v>0</v>
      </c>
      <c r="M13" s="20" t="s">
        <v>26</v>
      </c>
      <c r="N13" s="35">
        <v>27.4</v>
      </c>
      <c r="O13" s="57"/>
      <c r="P13" s="57"/>
      <c r="Q13" s="57"/>
      <c r="R13" s="57"/>
      <c r="S13" s="57"/>
      <c r="T13" s="57"/>
    </row>
    <row r="14" spans="1:20" ht="12.75">
      <c r="A14" s="44">
        <v>8</v>
      </c>
      <c r="B14" s="33">
        <v>9.6</v>
      </c>
      <c r="C14" s="33">
        <v>16.1</v>
      </c>
      <c r="D14" s="33">
        <v>0.4</v>
      </c>
      <c r="E14" s="33">
        <v>1.2</v>
      </c>
      <c r="F14" s="33" t="s">
        <v>26</v>
      </c>
      <c r="G14" s="33" t="s">
        <v>26</v>
      </c>
      <c r="H14" s="33">
        <v>3.6</v>
      </c>
      <c r="I14" s="33" t="s">
        <v>26</v>
      </c>
      <c r="J14" s="33" t="s">
        <v>26</v>
      </c>
      <c r="K14" s="33">
        <v>0</v>
      </c>
      <c r="L14" s="33" t="s">
        <v>26</v>
      </c>
      <c r="M14" s="33" t="s">
        <v>26</v>
      </c>
      <c r="N14" s="46">
        <v>35.3</v>
      </c>
      <c r="O14" s="57"/>
      <c r="P14" s="57"/>
      <c r="Q14" s="57"/>
      <c r="R14" s="57"/>
      <c r="S14" s="57"/>
      <c r="T14" s="57"/>
    </row>
    <row r="15" spans="1:20" ht="12.75">
      <c r="A15" s="43">
        <v>9</v>
      </c>
      <c r="B15" s="20">
        <v>8.7</v>
      </c>
      <c r="C15" s="20">
        <v>0.3</v>
      </c>
      <c r="D15" s="20">
        <v>2.2</v>
      </c>
      <c r="E15" s="20">
        <v>0.5</v>
      </c>
      <c r="F15" s="20">
        <v>0</v>
      </c>
      <c r="G15" s="20" t="s">
        <v>26</v>
      </c>
      <c r="H15" s="20">
        <v>2.8</v>
      </c>
      <c r="I15" s="20" t="s">
        <v>26</v>
      </c>
      <c r="J15" s="20" t="s">
        <v>26</v>
      </c>
      <c r="K15" s="20" t="s">
        <v>26</v>
      </c>
      <c r="L15" s="20">
        <v>21.4</v>
      </c>
      <c r="M15" s="20" t="s">
        <v>26</v>
      </c>
      <c r="N15" s="35">
        <v>53.2</v>
      </c>
      <c r="O15" s="57"/>
      <c r="P15" s="57"/>
      <c r="Q15" s="57"/>
      <c r="R15" s="57"/>
      <c r="S15" s="57"/>
      <c r="T15" s="57"/>
    </row>
    <row r="16" spans="1:20" ht="12.75">
      <c r="A16" s="44">
        <v>10</v>
      </c>
      <c r="B16" s="33">
        <v>1.1</v>
      </c>
      <c r="C16" s="33">
        <v>18.8</v>
      </c>
      <c r="D16" s="33">
        <v>1.5</v>
      </c>
      <c r="E16" s="33">
        <v>0.1</v>
      </c>
      <c r="F16" s="33" t="s">
        <v>26</v>
      </c>
      <c r="G16" s="33">
        <v>3.1</v>
      </c>
      <c r="H16" s="33">
        <v>1.7</v>
      </c>
      <c r="I16" s="33">
        <v>0</v>
      </c>
      <c r="J16" s="33">
        <v>14.1</v>
      </c>
      <c r="K16" s="33" t="s">
        <v>26</v>
      </c>
      <c r="L16" s="33" t="s">
        <v>26</v>
      </c>
      <c r="M16" s="33" t="s">
        <v>26</v>
      </c>
      <c r="N16" s="46">
        <v>107.4</v>
      </c>
      <c r="O16" s="57"/>
      <c r="P16" s="57"/>
      <c r="Q16" s="57"/>
      <c r="R16" s="57"/>
      <c r="S16" s="57"/>
      <c r="T16" s="57"/>
    </row>
    <row r="17" spans="1:20" ht="12.75">
      <c r="A17" s="43">
        <v>11</v>
      </c>
      <c r="B17" s="20">
        <v>24.2</v>
      </c>
      <c r="C17" s="20">
        <v>0.2</v>
      </c>
      <c r="D17" s="20" t="s">
        <v>26</v>
      </c>
      <c r="E17" s="20" t="s">
        <v>26</v>
      </c>
      <c r="F17" s="20">
        <v>0</v>
      </c>
      <c r="G17" s="20">
        <v>4.5</v>
      </c>
      <c r="H17" s="20">
        <v>5</v>
      </c>
      <c r="I17" s="20">
        <v>1.2</v>
      </c>
      <c r="J17" s="20">
        <v>17.3</v>
      </c>
      <c r="K17" s="20" t="s">
        <v>26</v>
      </c>
      <c r="L17" s="20" t="s">
        <v>26</v>
      </c>
      <c r="M17" s="20" t="s">
        <v>26</v>
      </c>
      <c r="N17" s="35">
        <v>43.2</v>
      </c>
      <c r="O17" s="57"/>
      <c r="P17" s="57"/>
      <c r="Q17" s="57"/>
      <c r="R17" s="57"/>
      <c r="S17" s="57"/>
      <c r="T17" s="57"/>
    </row>
    <row r="18" spans="1:20" ht="12.75">
      <c r="A18" s="44">
        <v>12</v>
      </c>
      <c r="B18" s="33">
        <v>9.8</v>
      </c>
      <c r="C18" s="33">
        <v>0.4</v>
      </c>
      <c r="D18" s="33">
        <v>0</v>
      </c>
      <c r="E18" s="33">
        <v>0.9</v>
      </c>
      <c r="F18" s="33">
        <v>0</v>
      </c>
      <c r="G18" s="33">
        <v>13.5</v>
      </c>
      <c r="H18" s="33">
        <v>3.9</v>
      </c>
      <c r="I18" s="33">
        <v>27.5</v>
      </c>
      <c r="J18" s="33" t="s">
        <v>26</v>
      </c>
      <c r="K18" s="33" t="s">
        <v>26</v>
      </c>
      <c r="L18" s="33">
        <v>8.4</v>
      </c>
      <c r="M18" s="33" t="s">
        <v>26</v>
      </c>
      <c r="N18" s="46">
        <v>30.9</v>
      </c>
      <c r="O18" s="57"/>
      <c r="P18" s="57"/>
      <c r="Q18" s="57"/>
      <c r="R18" s="57"/>
      <c r="S18" s="57"/>
      <c r="T18" s="57"/>
    </row>
    <row r="19" spans="1:20" ht="12.75">
      <c r="A19" s="43">
        <v>13</v>
      </c>
      <c r="B19" s="20">
        <v>19</v>
      </c>
      <c r="C19" s="20">
        <v>1.7</v>
      </c>
      <c r="D19" s="20">
        <v>0.1</v>
      </c>
      <c r="E19" s="20" t="s">
        <v>26</v>
      </c>
      <c r="F19" s="20">
        <v>2.9</v>
      </c>
      <c r="G19" s="20" t="s">
        <v>26</v>
      </c>
      <c r="H19" s="20">
        <v>0.7</v>
      </c>
      <c r="I19" s="20">
        <v>19</v>
      </c>
      <c r="J19" s="20">
        <v>0.7</v>
      </c>
      <c r="K19" s="20" t="s">
        <v>26</v>
      </c>
      <c r="L19" s="20">
        <v>3.3</v>
      </c>
      <c r="M19" s="20" t="s">
        <v>26</v>
      </c>
      <c r="N19" s="35">
        <v>11.9</v>
      </c>
      <c r="O19" s="57"/>
      <c r="P19" s="57"/>
      <c r="Q19" s="57"/>
      <c r="R19" s="57"/>
      <c r="S19" s="57"/>
      <c r="T19" s="57"/>
    </row>
    <row r="20" spans="1:20" ht="12.75">
      <c r="A20" s="44">
        <v>14</v>
      </c>
      <c r="B20" s="33">
        <v>10.3</v>
      </c>
      <c r="C20" s="33">
        <v>0.3</v>
      </c>
      <c r="D20" s="33">
        <v>0.1</v>
      </c>
      <c r="E20" s="33" t="s">
        <v>26</v>
      </c>
      <c r="F20" s="33" t="s">
        <v>26</v>
      </c>
      <c r="G20" s="33" t="s">
        <v>26</v>
      </c>
      <c r="H20" s="33">
        <v>4.2</v>
      </c>
      <c r="I20" s="33">
        <v>0</v>
      </c>
      <c r="J20" s="33">
        <v>0.4</v>
      </c>
      <c r="K20" s="33">
        <v>4</v>
      </c>
      <c r="L20" s="33" t="s">
        <v>26</v>
      </c>
      <c r="M20" s="33" t="s">
        <v>26</v>
      </c>
      <c r="N20" s="46">
        <v>25.2</v>
      </c>
      <c r="O20" s="57"/>
      <c r="P20" s="57"/>
      <c r="Q20" s="57"/>
      <c r="R20" s="57"/>
      <c r="S20" s="57"/>
      <c r="T20" s="57"/>
    </row>
    <row r="21" spans="1:20" ht="12.75">
      <c r="A21" s="43">
        <v>15</v>
      </c>
      <c r="B21" s="20">
        <v>1.6</v>
      </c>
      <c r="C21" s="20" t="s">
        <v>26</v>
      </c>
      <c r="D21" s="20">
        <v>0</v>
      </c>
      <c r="E21" s="20" t="s">
        <v>26</v>
      </c>
      <c r="F21" s="20" t="s">
        <v>26</v>
      </c>
      <c r="G21" s="20">
        <v>0.7</v>
      </c>
      <c r="H21" s="20">
        <v>0.5</v>
      </c>
      <c r="I21" s="20" t="s">
        <v>26</v>
      </c>
      <c r="J21" s="20">
        <v>0.9</v>
      </c>
      <c r="K21" s="20">
        <v>4.1</v>
      </c>
      <c r="L21" s="20">
        <v>3</v>
      </c>
      <c r="M21" s="20" t="s">
        <v>26</v>
      </c>
      <c r="N21" s="35">
        <v>62.7</v>
      </c>
      <c r="O21" s="57"/>
      <c r="P21" s="57"/>
      <c r="Q21" s="57"/>
      <c r="R21" s="57"/>
      <c r="S21" s="57"/>
      <c r="T21" s="57"/>
    </row>
    <row r="22" spans="1:20" ht="12.75">
      <c r="A22" s="44">
        <v>16</v>
      </c>
      <c r="B22" s="33">
        <v>6</v>
      </c>
      <c r="C22" s="33" t="s">
        <v>26</v>
      </c>
      <c r="D22" s="33">
        <v>0</v>
      </c>
      <c r="E22" s="33" t="s">
        <v>26</v>
      </c>
      <c r="F22" s="33" t="s">
        <v>26</v>
      </c>
      <c r="G22" s="33" t="s">
        <v>26</v>
      </c>
      <c r="H22" s="33">
        <v>0.3</v>
      </c>
      <c r="I22" s="33">
        <v>6.3</v>
      </c>
      <c r="J22" s="33" t="s">
        <v>26</v>
      </c>
      <c r="K22" s="33">
        <v>3.4</v>
      </c>
      <c r="L22" s="33">
        <v>18.6</v>
      </c>
      <c r="M22" s="33">
        <v>4.9</v>
      </c>
      <c r="N22" s="46">
        <v>23.2</v>
      </c>
      <c r="O22" s="57"/>
      <c r="P22" s="57"/>
      <c r="Q22" s="57"/>
      <c r="R22" s="57"/>
      <c r="S22" s="57"/>
      <c r="T22" s="57"/>
    </row>
    <row r="23" spans="1:20" ht="12.75">
      <c r="A23" s="43">
        <v>17</v>
      </c>
      <c r="B23" s="20">
        <v>6.4</v>
      </c>
      <c r="C23" s="20">
        <v>0.2</v>
      </c>
      <c r="D23" s="20" t="s">
        <v>26</v>
      </c>
      <c r="E23" s="20">
        <v>0.7</v>
      </c>
      <c r="F23" s="20" t="s">
        <v>26</v>
      </c>
      <c r="G23" s="20">
        <v>4.5</v>
      </c>
      <c r="H23" s="20">
        <v>30.3</v>
      </c>
      <c r="I23" s="20">
        <v>4</v>
      </c>
      <c r="J23" s="20" t="s">
        <v>26</v>
      </c>
      <c r="K23" s="20">
        <v>1.6</v>
      </c>
      <c r="L23" s="20">
        <v>23.9</v>
      </c>
      <c r="M23" s="20">
        <v>9.6</v>
      </c>
      <c r="N23" s="35">
        <v>13.4</v>
      </c>
      <c r="O23" s="57"/>
      <c r="P23" s="57"/>
      <c r="Q23" s="57"/>
      <c r="R23" s="57"/>
      <c r="S23" s="57"/>
      <c r="T23" s="57"/>
    </row>
    <row r="24" spans="1:20" ht="12.75">
      <c r="A24" s="44">
        <v>18</v>
      </c>
      <c r="B24" s="33">
        <v>0.3</v>
      </c>
      <c r="C24" s="33">
        <v>1.7</v>
      </c>
      <c r="D24" s="33">
        <v>1.8</v>
      </c>
      <c r="E24" s="33">
        <v>0.2</v>
      </c>
      <c r="F24" s="33">
        <v>0</v>
      </c>
      <c r="G24" s="33">
        <v>5.7</v>
      </c>
      <c r="H24" s="33">
        <v>17.2</v>
      </c>
      <c r="I24" s="33">
        <v>6.8</v>
      </c>
      <c r="J24" s="33">
        <v>1.4</v>
      </c>
      <c r="K24" s="33">
        <v>1.7</v>
      </c>
      <c r="L24" s="33">
        <v>36.5</v>
      </c>
      <c r="M24" s="33">
        <v>13.6</v>
      </c>
      <c r="N24" s="46">
        <v>8.2</v>
      </c>
      <c r="O24" s="57"/>
      <c r="P24" s="57"/>
      <c r="Q24" s="57"/>
      <c r="R24" s="57"/>
      <c r="S24" s="57"/>
      <c r="T24" s="57"/>
    </row>
    <row r="25" spans="1:20" ht="12.75">
      <c r="A25" s="43">
        <v>19</v>
      </c>
      <c r="B25" s="20">
        <v>27.1</v>
      </c>
      <c r="C25" s="20">
        <v>0</v>
      </c>
      <c r="D25" s="20">
        <v>7.2</v>
      </c>
      <c r="E25" s="20" t="s">
        <v>26</v>
      </c>
      <c r="F25" s="20" t="s">
        <v>26</v>
      </c>
      <c r="G25" s="20">
        <v>1.8</v>
      </c>
      <c r="H25" s="20" t="s">
        <v>26</v>
      </c>
      <c r="I25" s="20" t="s">
        <v>26</v>
      </c>
      <c r="J25" s="20">
        <v>0.3</v>
      </c>
      <c r="K25" s="20" t="s">
        <v>26</v>
      </c>
      <c r="L25" s="20">
        <v>10</v>
      </c>
      <c r="M25" s="20" t="s">
        <v>26</v>
      </c>
      <c r="N25" s="35">
        <v>18.5</v>
      </c>
      <c r="O25" s="57"/>
      <c r="P25" s="57"/>
      <c r="Q25" s="57"/>
      <c r="R25" s="57"/>
      <c r="S25" s="57"/>
      <c r="T25" s="57"/>
    </row>
    <row r="26" spans="1:20" ht="12.75">
      <c r="A26" s="44">
        <v>20</v>
      </c>
      <c r="B26" s="33" t="s">
        <v>26</v>
      </c>
      <c r="C26" s="33" t="s">
        <v>26</v>
      </c>
      <c r="D26" s="33">
        <v>8.2</v>
      </c>
      <c r="E26" s="33">
        <v>0</v>
      </c>
      <c r="F26" s="33">
        <v>0.3</v>
      </c>
      <c r="G26" s="33">
        <v>0</v>
      </c>
      <c r="H26" s="33">
        <v>8.9</v>
      </c>
      <c r="I26" s="33">
        <v>0</v>
      </c>
      <c r="J26" s="33">
        <v>3.1</v>
      </c>
      <c r="K26" s="33">
        <v>7.1</v>
      </c>
      <c r="L26" s="33">
        <v>5.7</v>
      </c>
      <c r="M26" s="33" t="s">
        <v>26</v>
      </c>
      <c r="N26" s="46">
        <v>17.3</v>
      </c>
      <c r="O26" s="57"/>
      <c r="P26" s="57"/>
      <c r="Q26" s="57"/>
      <c r="R26" s="57"/>
      <c r="S26" s="57"/>
      <c r="T26" s="57"/>
    </row>
    <row r="27" spans="1:20" ht="12.75">
      <c r="A27" s="43">
        <v>21</v>
      </c>
      <c r="B27" s="20">
        <v>0.3</v>
      </c>
      <c r="C27" s="20" t="s">
        <v>26</v>
      </c>
      <c r="D27" s="20">
        <v>6.1</v>
      </c>
      <c r="E27" s="20" t="s">
        <v>26</v>
      </c>
      <c r="F27" s="20">
        <v>0.9</v>
      </c>
      <c r="G27" s="20">
        <v>2.8</v>
      </c>
      <c r="H27" s="20">
        <v>1.9</v>
      </c>
      <c r="I27" s="20">
        <v>1.9</v>
      </c>
      <c r="J27" s="20">
        <v>17.1</v>
      </c>
      <c r="K27" s="20">
        <v>0.1</v>
      </c>
      <c r="L27" s="20">
        <v>4.1</v>
      </c>
      <c r="M27" s="20" t="s">
        <v>26</v>
      </c>
      <c r="N27" s="35">
        <v>45.7</v>
      </c>
      <c r="O27" s="57"/>
      <c r="P27" s="57"/>
      <c r="Q27" s="57"/>
      <c r="R27" s="57"/>
      <c r="S27" s="57"/>
      <c r="T27" s="57"/>
    </row>
    <row r="28" spans="1:20" ht="12.75">
      <c r="A28" s="44">
        <v>22</v>
      </c>
      <c r="B28" s="33" t="s">
        <v>26</v>
      </c>
      <c r="C28" s="33" t="s">
        <v>26</v>
      </c>
      <c r="D28" s="33">
        <v>4.1</v>
      </c>
      <c r="E28" s="33">
        <v>7.9</v>
      </c>
      <c r="F28" s="33">
        <v>0.8</v>
      </c>
      <c r="G28" s="33">
        <v>6.2</v>
      </c>
      <c r="H28" s="33">
        <v>0</v>
      </c>
      <c r="I28" s="33" t="s">
        <v>26</v>
      </c>
      <c r="J28" s="33">
        <v>19.9</v>
      </c>
      <c r="K28" s="33" t="s">
        <v>26</v>
      </c>
      <c r="L28" s="33">
        <v>27.1</v>
      </c>
      <c r="M28" s="33">
        <v>9.3</v>
      </c>
      <c r="N28" s="46">
        <v>20.5</v>
      </c>
      <c r="O28" s="57"/>
      <c r="P28" s="57"/>
      <c r="Q28" s="57"/>
      <c r="R28" s="57"/>
      <c r="S28" s="57"/>
      <c r="T28" s="57"/>
    </row>
    <row r="29" spans="1:20" ht="12.75">
      <c r="A29" s="43">
        <v>23</v>
      </c>
      <c r="B29" s="20" t="s">
        <v>26</v>
      </c>
      <c r="C29" s="20" t="s">
        <v>26</v>
      </c>
      <c r="D29" s="20">
        <v>0</v>
      </c>
      <c r="E29" s="20">
        <v>4.1</v>
      </c>
      <c r="F29" s="20">
        <v>1.4</v>
      </c>
      <c r="G29" s="20">
        <v>3.1</v>
      </c>
      <c r="H29" s="20">
        <v>1.4</v>
      </c>
      <c r="I29" s="20">
        <v>0.2</v>
      </c>
      <c r="J29" s="20">
        <v>20.3</v>
      </c>
      <c r="K29" s="20">
        <v>0</v>
      </c>
      <c r="L29" s="20">
        <v>0.2</v>
      </c>
      <c r="M29" s="20">
        <v>8.8</v>
      </c>
      <c r="N29" s="35">
        <v>78.8</v>
      </c>
      <c r="O29" s="57"/>
      <c r="P29" s="57"/>
      <c r="Q29" s="57"/>
      <c r="R29" s="57"/>
      <c r="S29" s="57"/>
      <c r="T29" s="57"/>
    </row>
    <row r="30" spans="1:20" ht="12.75">
      <c r="A30" s="44">
        <v>24</v>
      </c>
      <c r="B30" s="33">
        <v>3.1</v>
      </c>
      <c r="C30" s="33">
        <v>5.2</v>
      </c>
      <c r="D30" s="33" t="s">
        <v>26</v>
      </c>
      <c r="E30" s="33" t="s">
        <v>26</v>
      </c>
      <c r="F30" s="33">
        <v>0</v>
      </c>
      <c r="G30" s="33">
        <v>0.7</v>
      </c>
      <c r="H30" s="33" t="s">
        <v>26</v>
      </c>
      <c r="I30" s="33">
        <v>10</v>
      </c>
      <c r="J30" s="33">
        <v>7</v>
      </c>
      <c r="K30" s="33">
        <v>1.9</v>
      </c>
      <c r="L30" s="33" t="s">
        <v>26</v>
      </c>
      <c r="M30" s="33">
        <v>8</v>
      </c>
      <c r="N30" s="46">
        <v>25.1</v>
      </c>
      <c r="O30" s="57"/>
      <c r="P30" s="57"/>
      <c r="Q30" s="57"/>
      <c r="R30" s="57"/>
      <c r="S30" s="57"/>
      <c r="T30" s="57"/>
    </row>
    <row r="31" spans="1:20" ht="12.75">
      <c r="A31" s="43">
        <v>25</v>
      </c>
      <c r="B31" s="20">
        <v>4.1</v>
      </c>
      <c r="C31" s="20">
        <v>0.6</v>
      </c>
      <c r="D31" s="20">
        <v>0</v>
      </c>
      <c r="E31" s="20" t="s">
        <v>26</v>
      </c>
      <c r="F31" s="20">
        <v>0</v>
      </c>
      <c r="G31" s="20">
        <v>1.3</v>
      </c>
      <c r="H31" s="20">
        <v>5.7</v>
      </c>
      <c r="I31" s="20">
        <v>5</v>
      </c>
      <c r="J31" s="20">
        <v>2.8</v>
      </c>
      <c r="K31" s="20" t="s">
        <v>26</v>
      </c>
      <c r="L31" s="20" t="s">
        <v>26</v>
      </c>
      <c r="M31" s="20">
        <v>1</v>
      </c>
      <c r="N31" s="35">
        <v>46.6</v>
      </c>
      <c r="O31" s="57"/>
      <c r="P31" s="57"/>
      <c r="Q31" s="57"/>
      <c r="R31" s="57"/>
      <c r="S31" s="57"/>
      <c r="T31" s="57"/>
    </row>
    <row r="32" spans="1:20" ht="12.75">
      <c r="A32" s="44">
        <v>26</v>
      </c>
      <c r="B32" s="33" t="s">
        <v>26</v>
      </c>
      <c r="C32" s="33">
        <v>4</v>
      </c>
      <c r="D32" s="33">
        <v>0.5</v>
      </c>
      <c r="E32" s="33" t="s">
        <v>26</v>
      </c>
      <c r="F32" s="33" t="s">
        <v>26</v>
      </c>
      <c r="G32" s="33">
        <v>1.3</v>
      </c>
      <c r="H32" s="33">
        <v>9.1</v>
      </c>
      <c r="I32" s="33">
        <v>7.2</v>
      </c>
      <c r="J32" s="33">
        <v>0.7</v>
      </c>
      <c r="K32" s="33" t="s">
        <v>26</v>
      </c>
      <c r="L32" s="33">
        <v>3.8</v>
      </c>
      <c r="M32" s="33" t="s">
        <v>26</v>
      </c>
      <c r="N32" s="46">
        <v>40.4</v>
      </c>
      <c r="O32" s="57"/>
      <c r="P32" s="57"/>
      <c r="Q32" s="57"/>
      <c r="R32" s="57"/>
      <c r="S32" s="57"/>
      <c r="T32" s="57"/>
    </row>
    <row r="33" spans="1:20" ht="12.75">
      <c r="A33" s="43">
        <v>27</v>
      </c>
      <c r="B33" s="20">
        <v>3.6</v>
      </c>
      <c r="C33" s="20">
        <v>0.1</v>
      </c>
      <c r="D33" s="20" t="s">
        <v>26</v>
      </c>
      <c r="E33" s="20" t="s">
        <v>26</v>
      </c>
      <c r="F33" s="20" t="s">
        <v>26</v>
      </c>
      <c r="G33" s="20">
        <v>6.2</v>
      </c>
      <c r="H33" s="20" t="s">
        <v>26</v>
      </c>
      <c r="I33" s="20">
        <v>10.3</v>
      </c>
      <c r="J33" s="20">
        <v>4.1</v>
      </c>
      <c r="K33" s="20">
        <v>1</v>
      </c>
      <c r="L33" s="20">
        <v>1.5</v>
      </c>
      <c r="M33" s="20" t="s">
        <v>26</v>
      </c>
      <c r="N33" s="35">
        <v>35.8</v>
      </c>
      <c r="O33" s="57"/>
      <c r="P33" s="57"/>
      <c r="Q33" s="57"/>
      <c r="R33" s="57"/>
      <c r="S33" s="57"/>
      <c r="T33" s="57"/>
    </row>
    <row r="34" spans="1:20" ht="12.75">
      <c r="A34" s="44">
        <v>28</v>
      </c>
      <c r="B34" s="33">
        <v>10</v>
      </c>
      <c r="C34" s="33">
        <v>4.9</v>
      </c>
      <c r="D34" s="33" t="s">
        <v>26</v>
      </c>
      <c r="E34" s="33">
        <v>3.2</v>
      </c>
      <c r="F34" s="33" t="s">
        <v>26</v>
      </c>
      <c r="G34" s="33" t="s">
        <v>26</v>
      </c>
      <c r="H34" s="33" t="s">
        <v>26</v>
      </c>
      <c r="I34" s="33">
        <v>8.2</v>
      </c>
      <c r="J34" s="33">
        <v>2.2</v>
      </c>
      <c r="K34" s="33">
        <v>4.6</v>
      </c>
      <c r="L34" s="33">
        <v>1.1</v>
      </c>
      <c r="M34" s="33">
        <v>8</v>
      </c>
      <c r="N34" s="46">
        <v>14.4</v>
      </c>
      <c r="O34" s="57"/>
      <c r="P34" s="57"/>
      <c r="Q34" s="57"/>
      <c r="R34" s="57"/>
      <c r="S34" s="57"/>
      <c r="T34" s="57"/>
    </row>
    <row r="35" spans="1:20" ht="12.75">
      <c r="A35" s="43">
        <v>29</v>
      </c>
      <c r="B35" s="20">
        <v>9.2</v>
      </c>
      <c r="C35" s="20" t="s">
        <v>5</v>
      </c>
      <c r="D35" s="20" t="s">
        <v>26</v>
      </c>
      <c r="E35" s="20">
        <v>3.1</v>
      </c>
      <c r="F35" s="20" t="s">
        <v>26</v>
      </c>
      <c r="G35" s="20">
        <v>0</v>
      </c>
      <c r="H35" s="20" t="s">
        <v>26</v>
      </c>
      <c r="I35" s="20">
        <v>5.2</v>
      </c>
      <c r="J35" s="20">
        <v>2.7</v>
      </c>
      <c r="K35" s="20">
        <v>4.9</v>
      </c>
      <c r="L35" s="20" t="s">
        <v>26</v>
      </c>
      <c r="M35" s="20">
        <v>0.4</v>
      </c>
      <c r="N35" s="35">
        <v>40.1</v>
      </c>
      <c r="O35" s="57"/>
      <c r="P35" s="57"/>
      <c r="Q35" s="57"/>
      <c r="R35" s="57"/>
      <c r="S35" s="57"/>
      <c r="T35" s="57"/>
    </row>
    <row r="36" spans="1:20" ht="12.75">
      <c r="A36" s="44">
        <v>30</v>
      </c>
      <c r="B36" s="33" t="s">
        <v>26</v>
      </c>
      <c r="C36" s="33"/>
      <c r="D36" s="33" t="s">
        <v>26</v>
      </c>
      <c r="E36" s="33" t="s">
        <v>26</v>
      </c>
      <c r="F36" s="33" t="s">
        <v>26</v>
      </c>
      <c r="G36" s="33" t="s">
        <v>26</v>
      </c>
      <c r="H36" s="33" t="s">
        <v>26</v>
      </c>
      <c r="I36" s="33">
        <v>7.3</v>
      </c>
      <c r="J36" s="33">
        <v>0.3</v>
      </c>
      <c r="K36" s="33">
        <v>0.1</v>
      </c>
      <c r="L36" s="33">
        <v>0.2</v>
      </c>
      <c r="M36" s="33">
        <v>0.9</v>
      </c>
      <c r="N36" s="46">
        <v>26.1</v>
      </c>
      <c r="O36" s="57"/>
      <c r="P36" s="57"/>
      <c r="Q36" s="57"/>
      <c r="R36" s="57"/>
      <c r="S36" s="57"/>
      <c r="T36" s="57"/>
    </row>
    <row r="37" spans="1:20" ht="12.75">
      <c r="A37" s="43">
        <v>31</v>
      </c>
      <c r="B37" s="20">
        <v>3.7</v>
      </c>
      <c r="C37" s="20"/>
      <c r="D37" s="20"/>
      <c r="E37" s="20"/>
      <c r="F37" s="20">
        <v>3.9</v>
      </c>
      <c r="G37" s="20"/>
      <c r="H37" s="20"/>
      <c r="I37" s="20">
        <v>10.8</v>
      </c>
      <c r="J37" s="20"/>
      <c r="K37" s="20">
        <v>0</v>
      </c>
      <c r="L37" s="20"/>
      <c r="M37" s="20">
        <v>2.6</v>
      </c>
      <c r="N37" s="35">
        <v>10.9</v>
      </c>
      <c r="O37" s="57"/>
      <c r="P37" s="57"/>
      <c r="Q37" s="57"/>
      <c r="R37" s="57"/>
      <c r="S37" s="57"/>
      <c r="T37" s="57"/>
    </row>
    <row r="38" spans="1:20" ht="12.75">
      <c r="A38" s="49" t="s">
        <v>6</v>
      </c>
      <c r="B38" s="13">
        <f aca="true" t="shared" si="0" ref="B38:M38">SUM(B7:B37)</f>
        <v>176.39999999999995</v>
      </c>
      <c r="C38" s="13">
        <f t="shared" si="0"/>
        <v>107.30000000000001</v>
      </c>
      <c r="D38" s="13">
        <f t="shared" si="0"/>
        <v>40.6</v>
      </c>
      <c r="E38" s="13">
        <f t="shared" si="0"/>
        <v>55.20000000000001</v>
      </c>
      <c r="F38" s="13">
        <f t="shared" si="0"/>
        <v>56.39999999999999</v>
      </c>
      <c r="G38" s="13">
        <f t="shared" si="0"/>
        <v>68.6</v>
      </c>
      <c r="H38" s="13">
        <f t="shared" si="0"/>
        <v>119.30000000000003</v>
      </c>
      <c r="I38" s="13">
        <f t="shared" si="0"/>
        <v>131.9</v>
      </c>
      <c r="J38" s="13">
        <f t="shared" si="0"/>
        <v>115.39999999999999</v>
      </c>
      <c r="K38" s="13">
        <f t="shared" si="0"/>
        <v>36.4</v>
      </c>
      <c r="L38" s="13">
        <f t="shared" si="0"/>
        <v>177.49999999999997</v>
      </c>
      <c r="M38" s="40">
        <f t="shared" si="0"/>
        <v>68.5</v>
      </c>
      <c r="N38" s="36">
        <f>SUM(B38:M38)</f>
        <v>1153.4999999999998</v>
      </c>
      <c r="O38" s="57"/>
      <c r="P38" s="57"/>
      <c r="Q38" s="57"/>
      <c r="R38" s="57"/>
      <c r="S38" s="57"/>
      <c r="T38" s="57"/>
    </row>
    <row r="39" spans="1:20" ht="12.75">
      <c r="A39" s="48" t="s">
        <v>7</v>
      </c>
      <c r="B39" s="11">
        <v>115.3</v>
      </c>
      <c r="C39" s="11">
        <v>73.8</v>
      </c>
      <c r="D39" s="11">
        <v>97.1</v>
      </c>
      <c r="E39" s="11">
        <v>82.1</v>
      </c>
      <c r="F39" s="11">
        <v>84.4</v>
      </c>
      <c r="G39" s="11">
        <v>93</v>
      </c>
      <c r="H39" s="11">
        <v>96.1</v>
      </c>
      <c r="I39" s="11">
        <v>86.2</v>
      </c>
      <c r="J39" s="11">
        <v>72.5</v>
      </c>
      <c r="K39" s="11">
        <v>74.9</v>
      </c>
      <c r="L39" s="11">
        <v>102.5</v>
      </c>
      <c r="M39" s="39">
        <v>120.1</v>
      </c>
      <c r="N39" s="37">
        <v>1098</v>
      </c>
      <c r="O39" s="57"/>
      <c r="P39" s="57"/>
      <c r="Q39" s="57"/>
      <c r="R39" s="57"/>
      <c r="S39" s="57"/>
      <c r="T39" s="57"/>
    </row>
    <row r="40" spans="1:20" ht="12.75">
      <c r="A40" s="48" t="s">
        <v>8</v>
      </c>
      <c r="B40" s="29">
        <f aca="true" t="shared" si="1" ref="B40:N40">B38*100/B39</f>
        <v>152.99219427580223</v>
      </c>
      <c r="C40" s="29">
        <f t="shared" si="1"/>
        <v>145.39295392953932</v>
      </c>
      <c r="D40" s="29">
        <f t="shared" si="1"/>
        <v>41.81256436663234</v>
      </c>
      <c r="E40" s="29">
        <f t="shared" si="1"/>
        <v>67.23507917174179</v>
      </c>
      <c r="F40" s="29">
        <f t="shared" si="1"/>
        <v>66.82464454976302</v>
      </c>
      <c r="G40" s="29">
        <f t="shared" si="1"/>
        <v>73.76344086021504</v>
      </c>
      <c r="H40" s="29">
        <f t="shared" si="1"/>
        <v>124.14151925078046</v>
      </c>
      <c r="I40" s="29">
        <f t="shared" si="1"/>
        <v>153.01624129930394</v>
      </c>
      <c r="J40" s="29">
        <f t="shared" si="1"/>
        <v>159.17241379310346</v>
      </c>
      <c r="K40" s="29">
        <f t="shared" si="1"/>
        <v>48.59813084112149</v>
      </c>
      <c r="L40" s="29">
        <f t="shared" si="1"/>
        <v>173.17073170731703</v>
      </c>
      <c r="M40" s="41">
        <f t="shared" si="1"/>
        <v>57.035803497085766</v>
      </c>
      <c r="N40" s="38">
        <f t="shared" si="1"/>
        <v>105.05464480874315</v>
      </c>
      <c r="O40" s="57"/>
      <c r="P40" s="57"/>
      <c r="Q40" s="57"/>
      <c r="R40" s="57"/>
      <c r="S40" s="57"/>
      <c r="T40" s="57"/>
    </row>
    <row r="41" spans="1:20" ht="12.75">
      <c r="A41" s="50" t="s">
        <v>9</v>
      </c>
      <c r="B41" s="11">
        <f aca="true" t="shared" si="2" ref="B41:M41">MAX(B7:B37)</f>
        <v>27.1</v>
      </c>
      <c r="C41" s="11">
        <f t="shared" si="2"/>
        <v>21.3</v>
      </c>
      <c r="D41" s="11">
        <f t="shared" si="2"/>
        <v>8.2</v>
      </c>
      <c r="E41" s="11">
        <f t="shared" si="2"/>
        <v>10.7</v>
      </c>
      <c r="F41" s="11">
        <f t="shared" si="2"/>
        <v>25.9</v>
      </c>
      <c r="G41" s="11">
        <f t="shared" si="2"/>
        <v>13.5</v>
      </c>
      <c r="H41" s="11">
        <f t="shared" si="2"/>
        <v>30.3</v>
      </c>
      <c r="I41" s="11">
        <f t="shared" si="2"/>
        <v>27.5</v>
      </c>
      <c r="J41" s="11">
        <f t="shared" si="2"/>
        <v>20.3</v>
      </c>
      <c r="K41" s="11">
        <f t="shared" si="2"/>
        <v>7.1</v>
      </c>
      <c r="L41" s="11">
        <f t="shared" si="2"/>
        <v>36.5</v>
      </c>
      <c r="M41" s="39">
        <f t="shared" si="2"/>
        <v>13.6</v>
      </c>
      <c r="N41" s="37">
        <f>MAX(B41:M41)</f>
        <v>36.5</v>
      </c>
      <c r="O41" s="57"/>
      <c r="P41" s="57"/>
      <c r="Q41" s="57"/>
      <c r="R41" s="57"/>
      <c r="S41" s="57"/>
      <c r="T41" s="57"/>
    </row>
    <row r="42" spans="1:20" ht="12.75">
      <c r="A42" s="48" t="s">
        <v>31</v>
      </c>
      <c r="B42" s="12">
        <f aca="true" t="shared" si="3" ref="B42:M42">COUNTIF(B$7:B$37,"&gt;=0,1")</f>
        <v>22</v>
      </c>
      <c r="C42" s="12">
        <f t="shared" si="3"/>
        <v>20</v>
      </c>
      <c r="D42" s="12">
        <f t="shared" si="3"/>
        <v>15</v>
      </c>
      <c r="E42" s="12">
        <f t="shared" si="3"/>
        <v>16</v>
      </c>
      <c r="F42" s="12">
        <f t="shared" si="3"/>
        <v>12</v>
      </c>
      <c r="G42" s="12">
        <f t="shared" si="3"/>
        <v>17</v>
      </c>
      <c r="H42" s="12">
        <f t="shared" si="3"/>
        <v>22</v>
      </c>
      <c r="I42" s="12">
        <f t="shared" si="3"/>
        <v>17</v>
      </c>
      <c r="J42" s="12">
        <f t="shared" si="3"/>
        <v>19</v>
      </c>
      <c r="K42" s="12">
        <f t="shared" si="3"/>
        <v>15</v>
      </c>
      <c r="L42" s="12">
        <f t="shared" si="3"/>
        <v>20</v>
      </c>
      <c r="M42" s="51">
        <f t="shared" si="3"/>
        <v>13</v>
      </c>
      <c r="N42" s="52">
        <f>SUM(B42:M42)</f>
        <v>208</v>
      </c>
      <c r="O42" s="57"/>
      <c r="P42" s="57"/>
      <c r="Q42" s="57"/>
      <c r="R42" s="57"/>
      <c r="S42" s="57"/>
      <c r="T42" s="57"/>
    </row>
    <row r="43" spans="1:20" ht="12.75">
      <c r="A43" s="48" t="s">
        <v>32</v>
      </c>
      <c r="B43" s="12">
        <f aca="true" t="shared" si="4" ref="B43:M43">COUNTIF(B$7:B$37,"&gt;=1,0")</f>
        <v>19</v>
      </c>
      <c r="C43" s="12">
        <f t="shared" si="4"/>
        <v>13</v>
      </c>
      <c r="D43" s="12">
        <f t="shared" si="4"/>
        <v>11</v>
      </c>
      <c r="E43" s="12">
        <f t="shared" si="4"/>
        <v>9</v>
      </c>
      <c r="F43" s="12">
        <f t="shared" si="4"/>
        <v>7</v>
      </c>
      <c r="G43" s="12">
        <f t="shared" si="4"/>
        <v>15</v>
      </c>
      <c r="H43" s="12">
        <f t="shared" si="4"/>
        <v>18</v>
      </c>
      <c r="I43" s="12">
        <f t="shared" si="4"/>
        <v>16</v>
      </c>
      <c r="J43" s="12">
        <f t="shared" si="4"/>
        <v>12</v>
      </c>
      <c r="K43" s="12">
        <f t="shared" si="4"/>
        <v>11</v>
      </c>
      <c r="L43" s="12">
        <f t="shared" si="4"/>
        <v>17</v>
      </c>
      <c r="M43" s="51">
        <f t="shared" si="4"/>
        <v>9</v>
      </c>
      <c r="N43" s="52">
        <f>SUM(B43:M43)</f>
        <v>157</v>
      </c>
      <c r="O43" s="57"/>
      <c r="P43" s="57"/>
      <c r="Q43" s="57"/>
      <c r="R43" s="57"/>
      <c r="S43" s="57"/>
      <c r="T43" s="57"/>
    </row>
    <row r="44" spans="1:20" ht="12.75">
      <c r="A44" s="48" t="s">
        <v>33</v>
      </c>
      <c r="B44" s="12">
        <f aca="true" t="shared" si="5" ref="B44:M44">COUNTIF(B$7:B$37,"&gt;=5,0")</f>
        <v>13</v>
      </c>
      <c r="C44" s="12">
        <f t="shared" si="5"/>
        <v>7</v>
      </c>
      <c r="D44" s="12">
        <f t="shared" si="5"/>
        <v>3</v>
      </c>
      <c r="E44" s="12">
        <f t="shared" si="5"/>
        <v>5</v>
      </c>
      <c r="F44" s="12">
        <f t="shared" si="5"/>
        <v>2</v>
      </c>
      <c r="G44" s="12">
        <f t="shared" si="5"/>
        <v>5</v>
      </c>
      <c r="H44" s="12">
        <f t="shared" si="5"/>
        <v>8</v>
      </c>
      <c r="I44" s="12">
        <f t="shared" si="5"/>
        <v>12</v>
      </c>
      <c r="J44" s="12">
        <f t="shared" si="5"/>
        <v>6</v>
      </c>
      <c r="K44" s="12">
        <f t="shared" si="5"/>
        <v>1</v>
      </c>
      <c r="L44" s="12">
        <f t="shared" si="5"/>
        <v>8</v>
      </c>
      <c r="M44" s="51">
        <f t="shared" si="5"/>
        <v>6</v>
      </c>
      <c r="N44" s="52">
        <f>SUM(B44:M44)</f>
        <v>76</v>
      </c>
      <c r="O44" s="57"/>
      <c r="P44" s="57"/>
      <c r="Q44" s="57"/>
      <c r="R44" s="57"/>
      <c r="S44" s="57"/>
      <c r="T44" s="57"/>
    </row>
    <row r="45" spans="1:20" ht="12.75">
      <c r="A45" s="48" t="s">
        <v>34</v>
      </c>
      <c r="B45" s="12">
        <f aca="true" t="shared" si="6" ref="B45:M45">COUNTIF(B$7:B$37,"&gt;=10,0")</f>
        <v>6</v>
      </c>
      <c r="C45" s="12">
        <f t="shared" si="6"/>
        <v>4</v>
      </c>
      <c r="D45" s="12">
        <f t="shared" si="6"/>
        <v>0</v>
      </c>
      <c r="E45" s="12">
        <f t="shared" si="6"/>
        <v>2</v>
      </c>
      <c r="F45" s="12">
        <f t="shared" si="6"/>
        <v>2</v>
      </c>
      <c r="G45" s="12">
        <f t="shared" si="6"/>
        <v>1</v>
      </c>
      <c r="H45" s="12">
        <f t="shared" si="6"/>
        <v>2</v>
      </c>
      <c r="I45" s="12">
        <f t="shared" si="6"/>
        <v>5</v>
      </c>
      <c r="J45" s="12">
        <f t="shared" si="6"/>
        <v>5</v>
      </c>
      <c r="K45" s="12">
        <f t="shared" si="6"/>
        <v>0</v>
      </c>
      <c r="L45" s="12">
        <f t="shared" si="6"/>
        <v>6</v>
      </c>
      <c r="M45" s="51">
        <f t="shared" si="6"/>
        <v>1</v>
      </c>
      <c r="N45" s="52">
        <f>SUM(B45:M45)</f>
        <v>34</v>
      </c>
      <c r="O45" s="57"/>
      <c r="P45" s="57"/>
      <c r="Q45" s="57"/>
      <c r="R45" s="57"/>
      <c r="S45" s="57"/>
      <c r="T45" s="57"/>
    </row>
    <row r="46" spans="1:20" ht="12.75">
      <c r="A46" s="48" t="s">
        <v>35</v>
      </c>
      <c r="B46" s="12">
        <f aca="true" t="shared" si="7" ref="B46:M46">COUNTIF(B$7:B$37,"&gt;=20,0")</f>
        <v>2</v>
      </c>
      <c r="C46" s="12">
        <f t="shared" si="7"/>
        <v>1</v>
      </c>
      <c r="D46" s="12">
        <f t="shared" si="7"/>
        <v>0</v>
      </c>
      <c r="E46" s="12">
        <f t="shared" si="7"/>
        <v>0</v>
      </c>
      <c r="F46" s="12">
        <f t="shared" si="7"/>
        <v>1</v>
      </c>
      <c r="G46" s="12">
        <f t="shared" si="7"/>
        <v>0</v>
      </c>
      <c r="H46" s="12">
        <f t="shared" si="7"/>
        <v>1</v>
      </c>
      <c r="I46" s="12">
        <f t="shared" si="7"/>
        <v>1</v>
      </c>
      <c r="J46" s="12">
        <f t="shared" si="7"/>
        <v>1</v>
      </c>
      <c r="K46" s="12">
        <f t="shared" si="7"/>
        <v>0</v>
      </c>
      <c r="L46" s="12">
        <f t="shared" si="7"/>
        <v>4</v>
      </c>
      <c r="M46" s="51">
        <f t="shared" si="7"/>
        <v>0</v>
      </c>
      <c r="N46" s="52">
        <f>SUM(B46:M46)</f>
        <v>11</v>
      </c>
      <c r="O46" s="57"/>
      <c r="P46" s="57"/>
      <c r="Q46" s="57"/>
      <c r="R46" s="57"/>
      <c r="S46" s="57"/>
      <c r="T46" s="57"/>
    </row>
    <row r="47" spans="1:20" ht="12.75">
      <c r="A47" s="67"/>
      <c r="B47" s="6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</row>
    <row r="48" spans="1:20" ht="12.75">
      <c r="A48" s="67"/>
      <c r="B48" s="6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</row>
    <row r="49" spans="1:20" ht="12.75">
      <c r="A49" s="67"/>
      <c r="B49" s="6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</row>
    <row r="50" spans="1:20" ht="12.75">
      <c r="A50" s="67"/>
      <c r="B50" s="6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</row>
    <row r="51" spans="1:20" ht="12.75">
      <c r="A51" s="67"/>
      <c r="B51" s="6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</row>
    <row r="52" spans="1:20" ht="12.75">
      <c r="A52" s="67"/>
      <c r="B52" s="6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20" ht="12.75">
      <c r="A53" s="67"/>
      <c r="B53" s="6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</row>
    <row r="54" spans="1:20" ht="12.75">
      <c r="A54" s="67"/>
      <c r="B54" s="6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</row>
    <row r="55" spans="1:20" ht="12.75">
      <c r="A55" s="67"/>
      <c r="B55" s="6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</row>
    <row r="56" spans="1:20" ht="12.75">
      <c r="A56" s="67"/>
      <c r="B56" s="6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</row>
    <row r="57" spans="1:20" ht="12.75">
      <c r="A57" s="67"/>
      <c r="B57" s="6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</row>
    <row r="58" spans="1:20" ht="12.75">
      <c r="A58" s="67"/>
      <c r="B58" s="6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</row>
    <row r="59" spans="1:20" ht="12.75">
      <c r="A59" s="67"/>
      <c r="B59" s="6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</row>
  </sheetData>
  <sheetProtection sheet="1" objects="1" scenarios="1"/>
  <mergeCells count="1">
    <mergeCell ref="C1:F1"/>
  </mergeCells>
  <conditionalFormatting sqref="N7:N37">
    <cfRule type="expression" priority="1" dxfId="205" stopIfTrue="1">
      <formula>N7=MAX(N$7:N$37)</formula>
    </cfRule>
  </conditionalFormatting>
  <conditionalFormatting sqref="B7:M7 B9:M9 B11:M11 B13:M13 B15:M15 B17:M17 B19:M19 B21:M21 B23:M23 B25:M25 B27:M27 B29:M29 B31:M31 B33:M33 B35:M35 B37:M37">
    <cfRule type="expression" priority="2" dxfId="19" stopIfTrue="1">
      <formula>B7=""</formula>
    </cfRule>
    <cfRule type="expression" priority="3" dxfId="16" stopIfTrue="1">
      <formula>B7&gt;=$O$3</formula>
    </cfRule>
  </conditionalFormatting>
  <conditionalFormatting sqref="B8:M8 B10:M10 B12:M12 B14:M14 B16:M16 B18:M18 B20:M20 B22:M22 B24:M24 B26:M26 B28:M28 B30:M30 B32:M32 B34:M34 B36:M36">
    <cfRule type="expression" priority="4" dxfId="17" stopIfTrue="1">
      <formula>B8=""</formula>
    </cfRule>
    <cfRule type="expression" priority="5" dxfId="16" stopIfTrue="1">
      <formula>B8&gt;=$O$3</formula>
    </cfRule>
  </conditionalFormatting>
  <printOptions horizontalCentered="1"/>
  <pageMargins left="0.5905511811023623" right="0.3937007874015748" top="0.3937007874015748" bottom="0" header="0.5118110236220472" footer="0.5118110236220472"/>
  <pageSetup horizontalDpi="300" verticalDpi="300" orientation="landscape" paperSize="9" scale="93" r:id="rId4"/>
  <drawing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18"/>
  <dimension ref="A1:T59"/>
  <sheetViews>
    <sheetView showGridLines="0" showRowColHeader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" sqref="A5"/>
    </sheetView>
  </sheetViews>
  <sheetFormatPr defaultColWidth="12" defaultRowHeight="12.75"/>
  <cols>
    <col min="1" max="1" width="16.33203125" style="1" customWidth="1"/>
    <col min="2" max="2" width="9.83203125" style="1" customWidth="1"/>
    <col min="3" max="3" width="9.5" style="0" customWidth="1"/>
    <col min="4" max="4" width="9.16015625" style="0" customWidth="1"/>
    <col min="5" max="5" width="8.83203125" style="0" customWidth="1"/>
    <col min="6" max="6" width="9.5" style="0" customWidth="1"/>
    <col min="7" max="7" width="8.5" style="0" customWidth="1"/>
    <col min="8" max="8" width="9.16015625" style="0" customWidth="1"/>
    <col min="9" max="9" width="9" style="0" customWidth="1"/>
    <col min="10" max="10" width="10.66015625" style="0" customWidth="1"/>
    <col min="11" max="11" width="9.83203125" style="0" customWidth="1"/>
    <col min="12" max="12" width="10.83203125" style="0" customWidth="1"/>
    <col min="13" max="13" width="10.33203125" style="0" customWidth="1"/>
    <col min="14" max="14" width="9" style="0" customWidth="1"/>
    <col min="15" max="15" width="15.33203125" style="0" customWidth="1"/>
  </cols>
  <sheetData>
    <row r="1" spans="1:20" ht="16.5" thickTop="1">
      <c r="A1" s="58"/>
      <c r="B1" s="59"/>
      <c r="C1" s="77" t="s">
        <v>0</v>
      </c>
      <c r="D1" s="77"/>
      <c r="E1" s="77"/>
      <c r="F1" s="77"/>
      <c r="G1" s="60">
        <v>2003</v>
      </c>
      <c r="H1" s="61"/>
      <c r="I1" s="61" t="s">
        <v>1</v>
      </c>
      <c r="J1" s="62"/>
      <c r="K1" s="57"/>
      <c r="L1" s="57"/>
      <c r="M1" s="57"/>
      <c r="N1" s="57"/>
      <c r="O1" s="73">
        <v>0</v>
      </c>
      <c r="P1" s="57"/>
      <c r="Q1" s="57"/>
      <c r="R1" s="57"/>
      <c r="S1" s="57"/>
      <c r="T1" s="57"/>
    </row>
    <row r="2" spans="1:20" ht="16.5" thickBot="1">
      <c r="A2" s="58"/>
      <c r="B2" s="63"/>
      <c r="C2" s="64"/>
      <c r="D2" s="64" t="s">
        <v>2</v>
      </c>
      <c r="E2" s="64"/>
      <c r="F2" s="64"/>
      <c r="G2" s="64"/>
      <c r="H2" s="64"/>
      <c r="I2" s="64"/>
      <c r="J2" s="65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16.5" thickTop="1">
      <c r="A3" s="58"/>
      <c r="B3" s="66" t="s">
        <v>29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72">
        <f>(100-O1)/10</f>
        <v>10</v>
      </c>
      <c r="P3" s="57"/>
      <c r="Q3" s="57"/>
      <c r="R3" s="57"/>
      <c r="S3" s="57"/>
      <c r="T3" s="57"/>
    </row>
    <row r="4" spans="1:20" ht="12.75">
      <c r="A4" s="67"/>
      <c r="B4" s="68" t="s">
        <v>28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ht="12.75">
      <c r="A5" s="70" t="s">
        <v>3</v>
      </c>
      <c r="B5" s="71">
        <v>1</v>
      </c>
      <c r="C5" s="71">
        <v>32</v>
      </c>
      <c r="D5" s="71">
        <v>61</v>
      </c>
      <c r="E5" s="71">
        <v>92</v>
      </c>
      <c r="F5" s="71">
        <v>122</v>
      </c>
      <c r="G5" s="71">
        <v>153</v>
      </c>
      <c r="H5" s="71">
        <v>183</v>
      </c>
      <c r="I5" s="71">
        <v>214</v>
      </c>
      <c r="J5" s="71">
        <v>245</v>
      </c>
      <c r="K5" s="71">
        <v>275</v>
      </c>
      <c r="L5" s="71">
        <v>306</v>
      </c>
      <c r="M5" s="71">
        <v>336</v>
      </c>
      <c r="N5" s="70" t="s">
        <v>4</v>
      </c>
      <c r="O5" s="57"/>
      <c r="P5" s="57"/>
      <c r="Q5" s="57"/>
      <c r="R5" s="57"/>
      <c r="S5" s="57"/>
      <c r="T5" s="57"/>
    </row>
    <row r="6" spans="1:20" ht="6.75" customHeight="1">
      <c r="A6" s="69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7"/>
      <c r="O6" s="57"/>
      <c r="P6" s="57"/>
      <c r="Q6" s="57"/>
      <c r="R6" s="57"/>
      <c r="S6" s="57"/>
      <c r="T6" s="57"/>
    </row>
    <row r="7" spans="1:20" ht="12.75">
      <c r="A7" s="43">
        <v>1</v>
      </c>
      <c r="B7" s="20">
        <v>19.6</v>
      </c>
      <c r="C7" s="20">
        <v>0.7</v>
      </c>
      <c r="D7" s="20">
        <v>2.9</v>
      </c>
      <c r="E7" s="20">
        <v>15.4</v>
      </c>
      <c r="F7" s="20">
        <v>1.2</v>
      </c>
      <c r="G7" s="20" t="s">
        <v>26</v>
      </c>
      <c r="H7" s="20">
        <v>2.5</v>
      </c>
      <c r="I7" s="20" t="s">
        <v>26</v>
      </c>
      <c r="J7" s="20">
        <v>12.2</v>
      </c>
      <c r="K7" s="20">
        <v>4.6</v>
      </c>
      <c r="L7" s="20">
        <v>1.6</v>
      </c>
      <c r="M7" s="20" t="s">
        <v>26</v>
      </c>
      <c r="N7" s="35">
        <v>33.2</v>
      </c>
      <c r="O7" s="57"/>
      <c r="P7" s="57"/>
      <c r="Q7" s="57"/>
      <c r="R7" s="57"/>
      <c r="S7" s="57"/>
      <c r="T7" s="57"/>
    </row>
    <row r="8" spans="1:20" ht="12.75">
      <c r="A8" s="44">
        <v>2</v>
      </c>
      <c r="B8" s="33">
        <v>24.6</v>
      </c>
      <c r="C8" s="33">
        <v>12.8</v>
      </c>
      <c r="D8" s="33">
        <v>3.7</v>
      </c>
      <c r="E8" s="33">
        <v>11.8</v>
      </c>
      <c r="F8" s="33">
        <v>5</v>
      </c>
      <c r="G8" s="33" t="s">
        <v>26</v>
      </c>
      <c r="H8" s="33">
        <v>1.9</v>
      </c>
      <c r="I8" s="33" t="s">
        <v>26</v>
      </c>
      <c r="J8" s="33" t="s">
        <v>26</v>
      </c>
      <c r="K8" s="33" t="s">
        <v>26</v>
      </c>
      <c r="L8" s="33">
        <v>1.9</v>
      </c>
      <c r="M8" s="33" t="s">
        <v>26</v>
      </c>
      <c r="N8" s="46">
        <v>13.1</v>
      </c>
      <c r="O8" s="57"/>
      <c r="P8" s="57"/>
      <c r="Q8" s="57"/>
      <c r="R8" s="57"/>
      <c r="S8" s="57"/>
      <c r="T8" s="57"/>
    </row>
    <row r="9" spans="1:20" ht="12.75">
      <c r="A9" s="43">
        <v>3</v>
      </c>
      <c r="B9" s="20">
        <v>16.9</v>
      </c>
      <c r="C9" s="20">
        <v>12</v>
      </c>
      <c r="D9" s="20">
        <v>0.9</v>
      </c>
      <c r="E9" s="20">
        <v>0.8</v>
      </c>
      <c r="F9" s="20" t="s">
        <v>26</v>
      </c>
      <c r="G9" s="20">
        <v>1.6</v>
      </c>
      <c r="H9" s="20">
        <v>2</v>
      </c>
      <c r="I9" s="20" t="s">
        <v>26</v>
      </c>
      <c r="J9" s="20" t="s">
        <v>26</v>
      </c>
      <c r="K9" s="20">
        <v>39.3</v>
      </c>
      <c r="L9" s="20">
        <v>6.3</v>
      </c>
      <c r="M9" s="20" t="s">
        <v>26</v>
      </c>
      <c r="N9" s="35">
        <v>17.3</v>
      </c>
      <c r="O9" s="57"/>
      <c r="P9" s="57"/>
      <c r="Q9" s="57"/>
      <c r="R9" s="57"/>
      <c r="S9" s="57"/>
      <c r="T9" s="57"/>
    </row>
    <row r="10" spans="1:20" ht="12.75">
      <c r="A10" s="44">
        <v>4</v>
      </c>
      <c r="B10" s="33">
        <v>0.1</v>
      </c>
      <c r="C10" s="33">
        <v>10.1</v>
      </c>
      <c r="D10" s="33" t="s">
        <v>26</v>
      </c>
      <c r="E10" s="33" t="s">
        <v>26</v>
      </c>
      <c r="F10" s="33" t="s">
        <v>26</v>
      </c>
      <c r="G10" s="33" t="s">
        <v>26</v>
      </c>
      <c r="H10" s="33">
        <v>0.7</v>
      </c>
      <c r="I10" s="33" t="s">
        <v>26</v>
      </c>
      <c r="J10" s="33" t="s">
        <v>26</v>
      </c>
      <c r="K10" s="33">
        <v>0</v>
      </c>
      <c r="L10" s="33" t="s">
        <v>26</v>
      </c>
      <c r="M10" s="33" t="s">
        <v>26</v>
      </c>
      <c r="N10" s="46">
        <v>39.6</v>
      </c>
      <c r="O10" s="57"/>
      <c r="P10" s="57"/>
      <c r="Q10" s="57"/>
      <c r="R10" s="57"/>
      <c r="S10" s="57"/>
      <c r="T10" s="57"/>
    </row>
    <row r="11" spans="1:20" ht="12.75">
      <c r="A11" s="43">
        <v>5</v>
      </c>
      <c r="B11" s="20">
        <v>0.8</v>
      </c>
      <c r="C11" s="20">
        <v>9.9</v>
      </c>
      <c r="D11" s="20">
        <v>0</v>
      </c>
      <c r="E11" s="20" t="s">
        <v>26</v>
      </c>
      <c r="F11" s="20">
        <v>2.8</v>
      </c>
      <c r="G11" s="20">
        <v>0</v>
      </c>
      <c r="H11" s="20">
        <v>0</v>
      </c>
      <c r="I11" s="20" t="s">
        <v>26</v>
      </c>
      <c r="J11" s="20" t="s">
        <v>26</v>
      </c>
      <c r="K11" s="20">
        <v>0.1</v>
      </c>
      <c r="L11" s="20" t="s">
        <v>26</v>
      </c>
      <c r="M11" s="20">
        <v>2.2</v>
      </c>
      <c r="N11" s="35">
        <v>50.6</v>
      </c>
      <c r="O11" s="57"/>
      <c r="P11" s="57"/>
      <c r="Q11" s="57"/>
      <c r="R11" s="57"/>
      <c r="S11" s="57"/>
      <c r="T11" s="57"/>
    </row>
    <row r="12" spans="1:20" ht="12.75">
      <c r="A12" s="44">
        <v>6</v>
      </c>
      <c r="B12" s="33">
        <v>1.3</v>
      </c>
      <c r="C12" s="33">
        <v>0</v>
      </c>
      <c r="D12" s="33">
        <v>7.8</v>
      </c>
      <c r="E12" s="33">
        <v>0</v>
      </c>
      <c r="F12" s="33">
        <v>0.2</v>
      </c>
      <c r="G12" s="33" t="s">
        <v>26</v>
      </c>
      <c r="H12" s="33">
        <v>0</v>
      </c>
      <c r="I12" s="33" t="s">
        <v>26</v>
      </c>
      <c r="J12" s="33">
        <v>1.5</v>
      </c>
      <c r="K12" s="33">
        <v>13.1</v>
      </c>
      <c r="L12" s="33" t="s">
        <v>26</v>
      </c>
      <c r="M12" s="33">
        <v>0.2</v>
      </c>
      <c r="N12" s="46">
        <v>51.3</v>
      </c>
      <c r="O12" s="57"/>
      <c r="P12" s="57"/>
      <c r="Q12" s="57"/>
      <c r="R12" s="57"/>
      <c r="S12" s="57"/>
      <c r="T12" s="57"/>
    </row>
    <row r="13" spans="1:20" ht="12.75">
      <c r="A13" s="43">
        <v>7</v>
      </c>
      <c r="B13" s="20" t="s">
        <v>26</v>
      </c>
      <c r="C13" s="20">
        <v>0.7</v>
      </c>
      <c r="D13" s="20">
        <v>0</v>
      </c>
      <c r="E13" s="20" t="s">
        <v>26</v>
      </c>
      <c r="F13" s="20" t="s">
        <v>26</v>
      </c>
      <c r="G13" s="20" t="s">
        <v>26</v>
      </c>
      <c r="H13" s="20">
        <v>0</v>
      </c>
      <c r="I13" s="20" t="s">
        <v>26</v>
      </c>
      <c r="J13" s="20">
        <v>18.6</v>
      </c>
      <c r="K13" s="20">
        <v>17.1</v>
      </c>
      <c r="L13" s="20" t="s">
        <v>26</v>
      </c>
      <c r="M13" s="20" t="s">
        <v>26</v>
      </c>
      <c r="N13" s="35">
        <v>27.4</v>
      </c>
      <c r="O13" s="57"/>
      <c r="P13" s="57"/>
      <c r="Q13" s="57"/>
      <c r="R13" s="57"/>
      <c r="S13" s="57"/>
      <c r="T13" s="57"/>
    </row>
    <row r="14" spans="1:20" ht="12.75">
      <c r="A14" s="44">
        <v>8</v>
      </c>
      <c r="B14" s="33" t="s">
        <v>26</v>
      </c>
      <c r="C14" s="33">
        <v>0.6</v>
      </c>
      <c r="D14" s="33">
        <v>1.2</v>
      </c>
      <c r="E14" s="33" t="s">
        <v>26</v>
      </c>
      <c r="F14" s="33">
        <v>0.1</v>
      </c>
      <c r="G14" s="33">
        <v>15.7</v>
      </c>
      <c r="H14" s="33">
        <v>0</v>
      </c>
      <c r="I14" s="33" t="s">
        <v>26</v>
      </c>
      <c r="J14" s="33">
        <v>10.2</v>
      </c>
      <c r="K14" s="33">
        <v>17.7</v>
      </c>
      <c r="L14" s="33" t="s">
        <v>26</v>
      </c>
      <c r="M14" s="33" t="s">
        <v>26</v>
      </c>
      <c r="N14" s="46">
        <v>35.3</v>
      </c>
      <c r="O14" s="57"/>
      <c r="P14" s="57"/>
      <c r="Q14" s="57"/>
      <c r="R14" s="57"/>
      <c r="S14" s="57"/>
      <c r="T14" s="57"/>
    </row>
    <row r="15" spans="1:20" ht="12.75">
      <c r="A15" s="43">
        <v>9</v>
      </c>
      <c r="B15" s="20" t="s">
        <v>26</v>
      </c>
      <c r="C15" s="20" t="s">
        <v>26</v>
      </c>
      <c r="D15" s="20">
        <v>0</v>
      </c>
      <c r="E15" s="20">
        <v>1.6</v>
      </c>
      <c r="F15" s="20">
        <v>1.1</v>
      </c>
      <c r="G15" s="20" t="s">
        <v>26</v>
      </c>
      <c r="H15" s="20">
        <v>0</v>
      </c>
      <c r="I15" s="20" t="s">
        <v>26</v>
      </c>
      <c r="J15" s="20">
        <v>0.1</v>
      </c>
      <c r="K15" s="20">
        <v>5</v>
      </c>
      <c r="L15" s="20" t="s">
        <v>26</v>
      </c>
      <c r="M15" s="20" t="s">
        <v>26</v>
      </c>
      <c r="N15" s="35">
        <v>53.2</v>
      </c>
      <c r="O15" s="57"/>
      <c r="P15" s="57"/>
      <c r="Q15" s="57"/>
      <c r="R15" s="57"/>
      <c r="S15" s="57"/>
      <c r="T15" s="57"/>
    </row>
    <row r="16" spans="1:20" ht="12.75">
      <c r="A16" s="44">
        <v>10</v>
      </c>
      <c r="B16" s="33" t="s">
        <v>26</v>
      </c>
      <c r="C16" s="33" t="s">
        <v>26</v>
      </c>
      <c r="D16" s="33">
        <v>1.3</v>
      </c>
      <c r="E16" s="33">
        <v>0</v>
      </c>
      <c r="F16" s="33">
        <v>0.3</v>
      </c>
      <c r="G16" s="33">
        <v>5</v>
      </c>
      <c r="H16" s="33" t="s">
        <v>26</v>
      </c>
      <c r="I16" s="33" t="s">
        <v>26</v>
      </c>
      <c r="J16" s="33">
        <v>28.7</v>
      </c>
      <c r="K16" s="33">
        <v>2.1</v>
      </c>
      <c r="L16" s="33" t="s">
        <v>26</v>
      </c>
      <c r="M16" s="33" t="s">
        <v>26</v>
      </c>
      <c r="N16" s="46">
        <v>107.4</v>
      </c>
      <c r="O16" s="57"/>
      <c r="P16" s="57"/>
      <c r="Q16" s="57"/>
      <c r="R16" s="57"/>
      <c r="S16" s="57"/>
      <c r="T16" s="57"/>
    </row>
    <row r="17" spans="1:20" ht="12.75">
      <c r="A17" s="43">
        <v>11</v>
      </c>
      <c r="B17" s="20" t="s">
        <v>26</v>
      </c>
      <c r="C17" s="20" t="s">
        <v>26</v>
      </c>
      <c r="D17" s="20">
        <v>20.8</v>
      </c>
      <c r="E17" s="20">
        <v>0</v>
      </c>
      <c r="F17" s="20" t="s">
        <v>26</v>
      </c>
      <c r="G17" s="20" t="s">
        <v>26</v>
      </c>
      <c r="H17" s="20" t="s">
        <v>26</v>
      </c>
      <c r="I17" s="20" t="s">
        <v>26</v>
      </c>
      <c r="J17" s="20">
        <v>8.2</v>
      </c>
      <c r="K17" s="20" t="s">
        <v>26</v>
      </c>
      <c r="L17" s="20" t="s">
        <v>26</v>
      </c>
      <c r="M17" s="20">
        <v>10.4</v>
      </c>
      <c r="N17" s="35">
        <v>43.2</v>
      </c>
      <c r="O17" s="57"/>
      <c r="P17" s="57"/>
      <c r="Q17" s="57"/>
      <c r="R17" s="57"/>
      <c r="S17" s="57"/>
      <c r="T17" s="57"/>
    </row>
    <row r="18" spans="1:20" ht="12.75">
      <c r="A18" s="44">
        <v>12</v>
      </c>
      <c r="B18" s="33">
        <v>6.3</v>
      </c>
      <c r="C18" s="33" t="s">
        <v>26</v>
      </c>
      <c r="D18" s="33">
        <v>1.1</v>
      </c>
      <c r="E18" s="33" t="s">
        <v>26</v>
      </c>
      <c r="F18" s="33">
        <v>3.1</v>
      </c>
      <c r="G18" s="33">
        <v>0.1</v>
      </c>
      <c r="H18" s="33" t="s">
        <v>26</v>
      </c>
      <c r="I18" s="33" t="s">
        <v>26</v>
      </c>
      <c r="J18" s="33">
        <v>0</v>
      </c>
      <c r="K18" s="33" t="s">
        <v>26</v>
      </c>
      <c r="L18" s="33">
        <v>0</v>
      </c>
      <c r="M18" s="33">
        <v>10.3</v>
      </c>
      <c r="N18" s="46">
        <v>30.9</v>
      </c>
      <c r="O18" s="57"/>
      <c r="P18" s="57"/>
      <c r="Q18" s="57"/>
      <c r="R18" s="57"/>
      <c r="S18" s="57"/>
      <c r="T18" s="57"/>
    </row>
    <row r="19" spans="1:20" ht="12.75">
      <c r="A19" s="43">
        <v>13</v>
      </c>
      <c r="B19" s="20">
        <v>21.2</v>
      </c>
      <c r="C19" s="20" t="s">
        <v>26</v>
      </c>
      <c r="D19" s="20" t="s">
        <v>26</v>
      </c>
      <c r="E19" s="20" t="s">
        <v>26</v>
      </c>
      <c r="F19" s="20">
        <v>4.2</v>
      </c>
      <c r="G19" s="20" t="s">
        <v>26</v>
      </c>
      <c r="H19" s="20" t="s">
        <v>26</v>
      </c>
      <c r="I19" s="20">
        <v>0.2</v>
      </c>
      <c r="J19" s="20" t="s">
        <v>26</v>
      </c>
      <c r="K19" s="20" t="s">
        <v>26</v>
      </c>
      <c r="L19" s="20">
        <v>1.3</v>
      </c>
      <c r="M19" s="20">
        <v>46.1</v>
      </c>
      <c r="N19" s="35">
        <v>11.9</v>
      </c>
      <c r="O19" s="57"/>
      <c r="P19" s="57"/>
      <c r="Q19" s="57"/>
      <c r="R19" s="57"/>
      <c r="S19" s="57"/>
      <c r="T19" s="57"/>
    </row>
    <row r="20" spans="1:20" ht="12.75">
      <c r="A20" s="44">
        <v>14</v>
      </c>
      <c r="B20" s="33">
        <v>1.5</v>
      </c>
      <c r="C20" s="33" t="s">
        <v>26</v>
      </c>
      <c r="D20" s="33" t="s">
        <v>26</v>
      </c>
      <c r="E20" s="33" t="s">
        <v>26</v>
      </c>
      <c r="F20" s="33">
        <v>1.6</v>
      </c>
      <c r="G20" s="33">
        <v>0</v>
      </c>
      <c r="H20" s="33" t="s">
        <v>26</v>
      </c>
      <c r="I20" s="33">
        <v>0</v>
      </c>
      <c r="J20" s="33" t="s">
        <v>26</v>
      </c>
      <c r="K20" s="33" t="s">
        <v>26</v>
      </c>
      <c r="L20" s="33">
        <v>0.1</v>
      </c>
      <c r="M20" s="33">
        <v>13.7</v>
      </c>
      <c r="N20" s="46">
        <v>25.2</v>
      </c>
      <c r="O20" s="57"/>
      <c r="P20" s="57"/>
      <c r="Q20" s="57"/>
      <c r="R20" s="57"/>
      <c r="S20" s="57"/>
      <c r="T20" s="57"/>
    </row>
    <row r="21" spans="1:20" ht="12.75">
      <c r="A21" s="43">
        <v>15</v>
      </c>
      <c r="B21" s="20">
        <v>2.3</v>
      </c>
      <c r="C21" s="20">
        <v>0</v>
      </c>
      <c r="D21" s="20" t="s">
        <v>26</v>
      </c>
      <c r="E21" s="20" t="s">
        <v>26</v>
      </c>
      <c r="F21" s="20">
        <v>1</v>
      </c>
      <c r="G21" s="20" t="s">
        <v>26</v>
      </c>
      <c r="H21" s="20" t="s">
        <v>26</v>
      </c>
      <c r="I21" s="20" t="s">
        <v>26</v>
      </c>
      <c r="J21" s="20" t="s">
        <v>26</v>
      </c>
      <c r="K21" s="20" t="s">
        <v>26</v>
      </c>
      <c r="L21" s="20" t="s">
        <v>26</v>
      </c>
      <c r="M21" s="20">
        <v>2.8</v>
      </c>
      <c r="N21" s="35">
        <v>62.7</v>
      </c>
      <c r="O21" s="57"/>
      <c r="P21" s="57"/>
      <c r="Q21" s="57"/>
      <c r="R21" s="57"/>
      <c r="S21" s="57"/>
      <c r="T21" s="57"/>
    </row>
    <row r="22" spans="1:20" ht="12.75">
      <c r="A22" s="44">
        <v>16</v>
      </c>
      <c r="B22" s="33" t="s">
        <v>26</v>
      </c>
      <c r="C22" s="33" t="s">
        <v>26</v>
      </c>
      <c r="D22" s="33" t="s">
        <v>26</v>
      </c>
      <c r="E22" s="33" t="s">
        <v>26</v>
      </c>
      <c r="F22" s="33" t="s">
        <v>26</v>
      </c>
      <c r="G22" s="33" t="s">
        <v>26</v>
      </c>
      <c r="H22" s="33">
        <v>6.2</v>
      </c>
      <c r="I22" s="33" t="s">
        <v>26</v>
      </c>
      <c r="J22" s="33" t="s">
        <v>26</v>
      </c>
      <c r="K22" s="33" t="s">
        <v>26</v>
      </c>
      <c r="L22" s="33">
        <v>13.2</v>
      </c>
      <c r="M22" s="33">
        <v>0.4</v>
      </c>
      <c r="N22" s="46">
        <v>23.2</v>
      </c>
      <c r="O22" s="57"/>
      <c r="P22" s="57"/>
      <c r="Q22" s="57"/>
      <c r="R22" s="57"/>
      <c r="S22" s="57"/>
      <c r="T22" s="57"/>
    </row>
    <row r="23" spans="1:20" ht="12.75">
      <c r="A23" s="43">
        <v>17</v>
      </c>
      <c r="B23" s="20" t="s">
        <v>26</v>
      </c>
      <c r="C23" s="20" t="s">
        <v>26</v>
      </c>
      <c r="D23" s="20" t="s">
        <v>26</v>
      </c>
      <c r="E23" s="20" t="s">
        <v>26</v>
      </c>
      <c r="F23" s="20">
        <v>3.7</v>
      </c>
      <c r="G23" s="20">
        <v>4.1</v>
      </c>
      <c r="H23" s="20" t="s">
        <v>26</v>
      </c>
      <c r="I23" s="20">
        <v>0.5</v>
      </c>
      <c r="J23" s="20" t="s">
        <v>26</v>
      </c>
      <c r="K23" s="20" t="s">
        <v>26</v>
      </c>
      <c r="L23" s="20">
        <v>6.2</v>
      </c>
      <c r="M23" s="20" t="s">
        <v>26</v>
      </c>
      <c r="N23" s="35">
        <v>13.4</v>
      </c>
      <c r="O23" s="57"/>
      <c r="P23" s="57"/>
      <c r="Q23" s="57"/>
      <c r="R23" s="57"/>
      <c r="S23" s="57"/>
      <c r="T23" s="57"/>
    </row>
    <row r="24" spans="1:20" ht="12.75">
      <c r="A24" s="44">
        <v>18</v>
      </c>
      <c r="B24" s="33" t="s">
        <v>26</v>
      </c>
      <c r="C24" s="33" t="s">
        <v>26</v>
      </c>
      <c r="D24" s="33" t="s">
        <v>26</v>
      </c>
      <c r="E24" s="33">
        <v>0</v>
      </c>
      <c r="F24" s="33">
        <v>15.1</v>
      </c>
      <c r="G24" s="33">
        <v>8.2</v>
      </c>
      <c r="H24" s="33">
        <v>0</v>
      </c>
      <c r="I24" s="33">
        <v>14.5</v>
      </c>
      <c r="J24" s="33" t="s">
        <v>26</v>
      </c>
      <c r="K24" s="33" t="s">
        <v>26</v>
      </c>
      <c r="L24" s="33">
        <v>6</v>
      </c>
      <c r="M24" s="33" t="s">
        <v>26</v>
      </c>
      <c r="N24" s="46">
        <v>8.2</v>
      </c>
      <c r="O24" s="57"/>
      <c r="P24" s="57"/>
      <c r="Q24" s="57"/>
      <c r="R24" s="57"/>
      <c r="S24" s="57"/>
      <c r="T24" s="57"/>
    </row>
    <row r="25" spans="1:20" ht="12.75">
      <c r="A25" s="43">
        <v>19</v>
      </c>
      <c r="B25" s="20">
        <v>0.2</v>
      </c>
      <c r="C25" s="20" t="s">
        <v>26</v>
      </c>
      <c r="D25" s="20" t="s">
        <v>26</v>
      </c>
      <c r="E25" s="20">
        <v>9.5</v>
      </c>
      <c r="F25" s="20">
        <v>2.7</v>
      </c>
      <c r="G25" s="20">
        <v>7.7</v>
      </c>
      <c r="H25" s="20" t="s">
        <v>26</v>
      </c>
      <c r="I25" s="20" t="s">
        <v>26</v>
      </c>
      <c r="J25" s="20" t="s">
        <v>26</v>
      </c>
      <c r="K25" s="20" t="s">
        <v>26</v>
      </c>
      <c r="L25" s="20">
        <v>1.9</v>
      </c>
      <c r="M25" s="20">
        <v>0.4</v>
      </c>
      <c r="N25" s="35">
        <v>18.5</v>
      </c>
      <c r="O25" s="57"/>
      <c r="P25" s="57"/>
      <c r="Q25" s="57"/>
      <c r="R25" s="57"/>
      <c r="S25" s="57"/>
      <c r="T25" s="57"/>
    </row>
    <row r="26" spans="1:20" ht="12.75">
      <c r="A26" s="44">
        <v>20</v>
      </c>
      <c r="B26" s="33">
        <v>0.6</v>
      </c>
      <c r="C26" s="33" t="s">
        <v>26</v>
      </c>
      <c r="D26" s="33" t="s">
        <v>26</v>
      </c>
      <c r="E26" s="33" t="s">
        <v>26</v>
      </c>
      <c r="F26" s="33">
        <v>1.1</v>
      </c>
      <c r="G26" s="33" t="s">
        <v>26</v>
      </c>
      <c r="H26" s="33">
        <v>1.3</v>
      </c>
      <c r="I26" s="33" t="s">
        <v>26</v>
      </c>
      <c r="J26" s="33" t="s">
        <v>26</v>
      </c>
      <c r="K26" s="33">
        <v>0</v>
      </c>
      <c r="L26" s="33" t="s">
        <v>26</v>
      </c>
      <c r="M26" s="33">
        <v>7.3</v>
      </c>
      <c r="N26" s="46">
        <v>17.3</v>
      </c>
      <c r="O26" s="57"/>
      <c r="P26" s="57"/>
      <c r="Q26" s="57"/>
      <c r="R26" s="57"/>
      <c r="S26" s="57"/>
      <c r="T26" s="57"/>
    </row>
    <row r="27" spans="1:20" ht="12.75">
      <c r="A27" s="43">
        <v>21</v>
      </c>
      <c r="B27" s="20">
        <v>1.7</v>
      </c>
      <c r="C27" s="20" t="s">
        <v>26</v>
      </c>
      <c r="D27" s="20" t="s">
        <v>26</v>
      </c>
      <c r="E27" s="20" t="s">
        <v>26</v>
      </c>
      <c r="F27" s="20">
        <v>4.6</v>
      </c>
      <c r="G27" s="20">
        <v>0</v>
      </c>
      <c r="H27" s="20">
        <v>8.4</v>
      </c>
      <c r="I27" s="20" t="s">
        <v>26</v>
      </c>
      <c r="J27" s="20" t="s">
        <v>26</v>
      </c>
      <c r="K27" s="20">
        <v>1.8</v>
      </c>
      <c r="L27" s="20" t="s">
        <v>26</v>
      </c>
      <c r="M27" s="20">
        <v>12.8</v>
      </c>
      <c r="N27" s="35">
        <v>45.7</v>
      </c>
      <c r="O27" s="57"/>
      <c r="P27" s="57"/>
      <c r="Q27" s="57"/>
      <c r="R27" s="57"/>
      <c r="S27" s="57"/>
      <c r="T27" s="57"/>
    </row>
    <row r="28" spans="1:20" ht="12.75">
      <c r="A28" s="44">
        <v>22</v>
      </c>
      <c r="B28" s="33">
        <v>7.3</v>
      </c>
      <c r="C28" s="33" t="s">
        <v>26</v>
      </c>
      <c r="D28" s="33" t="s">
        <v>26</v>
      </c>
      <c r="E28" s="33">
        <v>5.3</v>
      </c>
      <c r="F28" s="33">
        <v>4</v>
      </c>
      <c r="G28" s="33">
        <v>0</v>
      </c>
      <c r="H28" s="33" t="s">
        <v>26</v>
      </c>
      <c r="I28" s="33">
        <v>0.4</v>
      </c>
      <c r="J28" s="33">
        <v>3.5</v>
      </c>
      <c r="K28" s="33">
        <v>0.6</v>
      </c>
      <c r="L28" s="33">
        <v>0.7</v>
      </c>
      <c r="M28" s="33">
        <v>2.6</v>
      </c>
      <c r="N28" s="46">
        <v>20.5</v>
      </c>
      <c r="O28" s="57"/>
      <c r="P28" s="57"/>
      <c r="Q28" s="57"/>
      <c r="R28" s="57"/>
      <c r="S28" s="57"/>
      <c r="T28" s="57"/>
    </row>
    <row r="29" spans="1:20" ht="12.75">
      <c r="A29" s="43">
        <v>23</v>
      </c>
      <c r="B29" s="20">
        <v>7.7</v>
      </c>
      <c r="C29" s="20" t="s">
        <v>26</v>
      </c>
      <c r="D29" s="20" t="s">
        <v>26</v>
      </c>
      <c r="E29" s="20" t="s">
        <v>26</v>
      </c>
      <c r="F29" s="20" t="s">
        <v>26</v>
      </c>
      <c r="G29" s="20">
        <v>0.5</v>
      </c>
      <c r="H29" s="20">
        <v>0.2</v>
      </c>
      <c r="I29" s="20">
        <v>4.1</v>
      </c>
      <c r="J29" s="20">
        <v>1.9</v>
      </c>
      <c r="K29" s="20" t="s">
        <v>26</v>
      </c>
      <c r="L29" s="20">
        <v>0.1</v>
      </c>
      <c r="M29" s="20" t="s">
        <v>26</v>
      </c>
      <c r="N29" s="35">
        <v>78.8</v>
      </c>
      <c r="O29" s="57"/>
      <c r="P29" s="57"/>
      <c r="Q29" s="57"/>
      <c r="R29" s="57"/>
      <c r="S29" s="57"/>
      <c r="T29" s="57"/>
    </row>
    <row r="30" spans="1:20" ht="12.75">
      <c r="A30" s="44">
        <v>24</v>
      </c>
      <c r="B30" s="33" t="s">
        <v>26</v>
      </c>
      <c r="C30" s="33" t="s">
        <v>26</v>
      </c>
      <c r="D30" s="33" t="s">
        <v>26</v>
      </c>
      <c r="E30" s="33">
        <v>0</v>
      </c>
      <c r="F30" s="33">
        <v>0.6</v>
      </c>
      <c r="G30" s="33">
        <v>0</v>
      </c>
      <c r="H30" s="33">
        <v>13.3</v>
      </c>
      <c r="I30" s="33" t="s">
        <v>26</v>
      </c>
      <c r="J30" s="33" t="s">
        <v>26</v>
      </c>
      <c r="K30" s="33">
        <v>0</v>
      </c>
      <c r="L30" s="33">
        <v>0</v>
      </c>
      <c r="M30" s="33" t="s">
        <v>26</v>
      </c>
      <c r="N30" s="46">
        <v>25.1</v>
      </c>
      <c r="O30" s="57"/>
      <c r="P30" s="57"/>
      <c r="Q30" s="57"/>
      <c r="R30" s="57"/>
      <c r="S30" s="57"/>
      <c r="T30" s="57"/>
    </row>
    <row r="31" spans="1:20" ht="12.75">
      <c r="A31" s="43">
        <v>25</v>
      </c>
      <c r="B31" s="20">
        <v>2.4</v>
      </c>
      <c r="C31" s="20" t="s">
        <v>26</v>
      </c>
      <c r="D31" s="20" t="s">
        <v>26</v>
      </c>
      <c r="E31" s="20">
        <v>0.4</v>
      </c>
      <c r="F31" s="20">
        <v>0.9</v>
      </c>
      <c r="G31" s="20" t="s">
        <v>26</v>
      </c>
      <c r="H31" s="20">
        <v>3.1</v>
      </c>
      <c r="I31" s="20" t="s">
        <v>26</v>
      </c>
      <c r="J31" s="20" t="s">
        <v>26</v>
      </c>
      <c r="K31" s="20">
        <v>6.5</v>
      </c>
      <c r="L31" s="20">
        <v>0</v>
      </c>
      <c r="M31" s="20">
        <v>0.2</v>
      </c>
      <c r="N31" s="35">
        <v>46.6</v>
      </c>
      <c r="O31" s="57"/>
      <c r="P31" s="57"/>
      <c r="Q31" s="57"/>
      <c r="R31" s="57"/>
      <c r="S31" s="57"/>
      <c r="T31" s="57"/>
    </row>
    <row r="32" spans="1:20" ht="12.75">
      <c r="A32" s="44">
        <v>26</v>
      </c>
      <c r="B32" s="33">
        <v>3.6</v>
      </c>
      <c r="C32" s="33" t="s">
        <v>26</v>
      </c>
      <c r="D32" s="33">
        <v>0.1</v>
      </c>
      <c r="E32" s="33">
        <v>9</v>
      </c>
      <c r="F32" s="33" t="s">
        <v>26</v>
      </c>
      <c r="G32" s="33" t="s">
        <v>26</v>
      </c>
      <c r="H32" s="33">
        <v>6.9</v>
      </c>
      <c r="I32" s="33" t="s">
        <v>26</v>
      </c>
      <c r="J32" s="33">
        <v>0.1</v>
      </c>
      <c r="K32" s="33">
        <v>6.6</v>
      </c>
      <c r="L32" s="33" t="s">
        <v>26</v>
      </c>
      <c r="M32" s="33" t="s">
        <v>26</v>
      </c>
      <c r="N32" s="46">
        <v>40.4</v>
      </c>
      <c r="O32" s="57"/>
      <c r="P32" s="57"/>
      <c r="Q32" s="57"/>
      <c r="R32" s="57"/>
      <c r="S32" s="57"/>
      <c r="T32" s="57"/>
    </row>
    <row r="33" spans="1:20" ht="12.75">
      <c r="A33" s="43">
        <v>27</v>
      </c>
      <c r="B33" s="20">
        <v>16.6</v>
      </c>
      <c r="C33" s="20" t="s">
        <v>26</v>
      </c>
      <c r="D33" s="20">
        <v>0</v>
      </c>
      <c r="E33" s="20">
        <v>2</v>
      </c>
      <c r="F33" s="20" t="s">
        <v>26</v>
      </c>
      <c r="G33" s="20" t="s">
        <v>26</v>
      </c>
      <c r="H33" s="20">
        <v>1.5</v>
      </c>
      <c r="I33" s="20" t="s">
        <v>26</v>
      </c>
      <c r="J33" s="20" t="s">
        <v>26</v>
      </c>
      <c r="K33" s="20" t="s">
        <v>26</v>
      </c>
      <c r="L33" s="20">
        <v>7.4</v>
      </c>
      <c r="M33" s="20">
        <v>11.2</v>
      </c>
      <c r="N33" s="35">
        <v>35.8</v>
      </c>
      <c r="O33" s="57"/>
      <c r="P33" s="57"/>
      <c r="Q33" s="57"/>
      <c r="R33" s="57"/>
      <c r="S33" s="57"/>
      <c r="T33" s="57"/>
    </row>
    <row r="34" spans="1:20" ht="12.75">
      <c r="A34" s="44">
        <v>28</v>
      </c>
      <c r="B34" s="33">
        <v>13.4</v>
      </c>
      <c r="C34" s="33">
        <v>0</v>
      </c>
      <c r="D34" s="33" t="s">
        <v>26</v>
      </c>
      <c r="E34" s="33">
        <v>0.9</v>
      </c>
      <c r="F34" s="33" t="s">
        <v>26</v>
      </c>
      <c r="G34" s="33">
        <v>0</v>
      </c>
      <c r="H34" s="33" t="s">
        <v>26</v>
      </c>
      <c r="I34" s="33">
        <v>6.6</v>
      </c>
      <c r="J34" s="33">
        <v>5.8</v>
      </c>
      <c r="K34" s="33">
        <v>0.2</v>
      </c>
      <c r="L34" s="33">
        <v>0.5</v>
      </c>
      <c r="M34" s="33">
        <v>3.5</v>
      </c>
      <c r="N34" s="46">
        <v>14.4</v>
      </c>
      <c r="O34" s="57"/>
      <c r="P34" s="57"/>
      <c r="Q34" s="57"/>
      <c r="R34" s="57"/>
      <c r="S34" s="57"/>
      <c r="T34" s="57"/>
    </row>
    <row r="35" spans="1:20" ht="12.75">
      <c r="A35" s="43">
        <v>29</v>
      </c>
      <c r="B35" s="20">
        <v>3.9</v>
      </c>
      <c r="C35" s="20"/>
      <c r="D35" s="20">
        <v>1</v>
      </c>
      <c r="E35" s="20">
        <v>0</v>
      </c>
      <c r="F35" s="20" t="s">
        <v>26</v>
      </c>
      <c r="G35" s="20" t="s">
        <v>26</v>
      </c>
      <c r="H35" s="20" t="s">
        <v>26</v>
      </c>
      <c r="I35" s="20">
        <v>8.8</v>
      </c>
      <c r="J35" s="20">
        <v>14.8</v>
      </c>
      <c r="K35" s="20">
        <v>0.7</v>
      </c>
      <c r="L35" s="20" t="s">
        <v>26</v>
      </c>
      <c r="M35" s="20" t="s">
        <v>26</v>
      </c>
      <c r="N35" s="35">
        <v>40.1</v>
      </c>
      <c r="O35" s="57"/>
      <c r="P35" s="57"/>
      <c r="Q35" s="57"/>
      <c r="R35" s="57"/>
      <c r="S35" s="57"/>
      <c r="T35" s="57"/>
    </row>
    <row r="36" spans="1:20" ht="12.75">
      <c r="A36" s="44">
        <v>30</v>
      </c>
      <c r="B36" s="33">
        <v>2</v>
      </c>
      <c r="C36" s="33"/>
      <c r="D36" s="33" t="s">
        <v>26</v>
      </c>
      <c r="E36" s="33">
        <v>4.6</v>
      </c>
      <c r="F36" s="33" t="s">
        <v>26</v>
      </c>
      <c r="G36" s="33">
        <v>2.7</v>
      </c>
      <c r="H36" s="33">
        <v>2.7</v>
      </c>
      <c r="I36" s="33">
        <v>0.6</v>
      </c>
      <c r="J36" s="33" t="s">
        <v>26</v>
      </c>
      <c r="K36" s="33">
        <v>0.3</v>
      </c>
      <c r="L36" s="33">
        <v>1.6</v>
      </c>
      <c r="M36" s="33" t="s">
        <v>26</v>
      </c>
      <c r="N36" s="46">
        <v>26.1</v>
      </c>
      <c r="O36" s="57"/>
      <c r="P36" s="57"/>
      <c r="Q36" s="57"/>
      <c r="R36" s="57"/>
      <c r="S36" s="57"/>
      <c r="T36" s="57"/>
    </row>
    <row r="37" spans="1:20" ht="12.75">
      <c r="A37" s="43">
        <v>31</v>
      </c>
      <c r="B37" s="20">
        <v>1</v>
      </c>
      <c r="C37" s="20"/>
      <c r="D37" s="20"/>
      <c r="E37" s="20"/>
      <c r="F37" s="20">
        <v>62.1</v>
      </c>
      <c r="G37" s="20"/>
      <c r="H37" s="20">
        <v>3.2</v>
      </c>
      <c r="I37" s="20">
        <v>4</v>
      </c>
      <c r="J37" s="20"/>
      <c r="K37" s="20">
        <v>2.6</v>
      </c>
      <c r="L37" s="20"/>
      <c r="M37" s="20">
        <v>0</v>
      </c>
      <c r="N37" s="35">
        <v>10.9</v>
      </c>
      <c r="O37" s="57"/>
      <c r="P37" s="57"/>
      <c r="Q37" s="57"/>
      <c r="R37" s="57"/>
      <c r="S37" s="57"/>
      <c r="T37" s="57"/>
    </row>
    <row r="38" spans="1:20" ht="12.75">
      <c r="A38" s="49" t="s">
        <v>6</v>
      </c>
      <c r="B38" s="13">
        <f aca="true" t="shared" si="0" ref="B38:M38">SUM(B7:B37)</f>
        <v>155</v>
      </c>
      <c r="C38" s="13">
        <f t="shared" si="0"/>
        <v>46.800000000000004</v>
      </c>
      <c r="D38" s="13">
        <f t="shared" si="0"/>
        <v>40.800000000000004</v>
      </c>
      <c r="E38" s="13">
        <f t="shared" si="0"/>
        <v>61.300000000000004</v>
      </c>
      <c r="F38" s="13">
        <f t="shared" si="0"/>
        <v>115.4</v>
      </c>
      <c r="G38" s="13">
        <f t="shared" si="0"/>
        <v>45.60000000000001</v>
      </c>
      <c r="H38" s="13">
        <f t="shared" si="0"/>
        <v>53.900000000000006</v>
      </c>
      <c r="I38" s="13">
        <f t="shared" si="0"/>
        <v>39.699999999999996</v>
      </c>
      <c r="J38" s="13">
        <f t="shared" si="0"/>
        <v>105.6</v>
      </c>
      <c r="K38" s="13">
        <f t="shared" si="0"/>
        <v>118.29999999999998</v>
      </c>
      <c r="L38" s="13">
        <f t="shared" si="0"/>
        <v>48.8</v>
      </c>
      <c r="M38" s="40">
        <f t="shared" si="0"/>
        <v>124.10000000000001</v>
      </c>
      <c r="N38" s="36">
        <f>SUM(B38:M38)</f>
        <v>955.3000000000001</v>
      </c>
      <c r="O38" s="57"/>
      <c r="P38" s="57"/>
      <c r="Q38" s="57"/>
      <c r="R38" s="57"/>
      <c r="S38" s="57"/>
      <c r="T38" s="57"/>
    </row>
    <row r="39" spans="1:20" ht="12.75">
      <c r="A39" s="48" t="s">
        <v>7</v>
      </c>
      <c r="B39" s="11">
        <v>115.3</v>
      </c>
      <c r="C39" s="11">
        <v>73.8</v>
      </c>
      <c r="D39" s="11">
        <v>97.1</v>
      </c>
      <c r="E39" s="11">
        <v>82.1</v>
      </c>
      <c r="F39" s="11">
        <v>84.4</v>
      </c>
      <c r="G39" s="11">
        <v>93</v>
      </c>
      <c r="H39" s="11">
        <v>96.1</v>
      </c>
      <c r="I39" s="11">
        <v>86.2</v>
      </c>
      <c r="J39" s="11">
        <v>72.5</v>
      </c>
      <c r="K39" s="11">
        <v>74.9</v>
      </c>
      <c r="L39" s="11">
        <v>102.5</v>
      </c>
      <c r="M39" s="39">
        <v>120.1</v>
      </c>
      <c r="N39" s="37">
        <v>1098</v>
      </c>
      <c r="O39" s="57"/>
      <c r="P39" s="57"/>
      <c r="Q39" s="57"/>
      <c r="R39" s="57"/>
      <c r="S39" s="57"/>
      <c r="T39" s="57"/>
    </row>
    <row r="40" spans="1:20" ht="12.75">
      <c r="A40" s="48" t="s">
        <v>8</v>
      </c>
      <c r="B40" s="29">
        <f aca="true" t="shared" si="1" ref="B40:N40">B38*100/B39</f>
        <v>134.4319167389419</v>
      </c>
      <c r="C40" s="29">
        <f t="shared" si="1"/>
        <v>63.41463414634146</v>
      </c>
      <c r="D40" s="29">
        <f t="shared" si="1"/>
        <v>42.01853759011329</v>
      </c>
      <c r="E40" s="29">
        <f t="shared" si="1"/>
        <v>74.66504263093789</v>
      </c>
      <c r="F40" s="29">
        <f t="shared" si="1"/>
        <v>136.7298578199052</v>
      </c>
      <c r="G40" s="29">
        <f t="shared" si="1"/>
        <v>49.03225806451614</v>
      </c>
      <c r="H40" s="29">
        <f t="shared" si="1"/>
        <v>56.08740894901146</v>
      </c>
      <c r="I40" s="29">
        <f t="shared" si="1"/>
        <v>46.055684454756374</v>
      </c>
      <c r="J40" s="29">
        <f t="shared" si="1"/>
        <v>145.6551724137931</v>
      </c>
      <c r="K40" s="29">
        <f t="shared" si="1"/>
        <v>157.94392523364482</v>
      </c>
      <c r="L40" s="29">
        <f t="shared" si="1"/>
        <v>47.609756097560975</v>
      </c>
      <c r="M40" s="41">
        <f t="shared" si="1"/>
        <v>103.33055786844297</v>
      </c>
      <c r="N40" s="38">
        <f t="shared" si="1"/>
        <v>87.00364298724955</v>
      </c>
      <c r="O40" s="57"/>
      <c r="P40" s="57"/>
      <c r="Q40" s="57"/>
      <c r="R40" s="57"/>
      <c r="S40" s="57"/>
      <c r="T40" s="57"/>
    </row>
    <row r="41" spans="1:20" ht="12.75">
      <c r="A41" s="50" t="s">
        <v>9</v>
      </c>
      <c r="B41" s="11">
        <f aca="true" t="shared" si="2" ref="B41:M41">MAX(B7:B37)</f>
        <v>24.6</v>
      </c>
      <c r="C41" s="11">
        <f t="shared" si="2"/>
        <v>12.8</v>
      </c>
      <c r="D41" s="11">
        <f t="shared" si="2"/>
        <v>20.8</v>
      </c>
      <c r="E41" s="11">
        <f t="shared" si="2"/>
        <v>15.4</v>
      </c>
      <c r="F41" s="11">
        <f t="shared" si="2"/>
        <v>62.1</v>
      </c>
      <c r="G41" s="11">
        <f t="shared" si="2"/>
        <v>15.7</v>
      </c>
      <c r="H41" s="11">
        <f t="shared" si="2"/>
        <v>13.3</v>
      </c>
      <c r="I41" s="11">
        <f t="shared" si="2"/>
        <v>14.5</v>
      </c>
      <c r="J41" s="11">
        <f t="shared" si="2"/>
        <v>28.7</v>
      </c>
      <c r="K41" s="11">
        <f t="shared" si="2"/>
        <v>39.3</v>
      </c>
      <c r="L41" s="11">
        <f t="shared" si="2"/>
        <v>13.2</v>
      </c>
      <c r="M41" s="39">
        <f t="shared" si="2"/>
        <v>46.1</v>
      </c>
      <c r="N41" s="37">
        <f>MAX(B41:M41)</f>
        <v>62.1</v>
      </c>
      <c r="O41" s="57"/>
      <c r="P41" s="57"/>
      <c r="Q41" s="57"/>
      <c r="R41" s="57"/>
      <c r="S41" s="57"/>
      <c r="T41" s="57"/>
    </row>
    <row r="42" spans="1:20" ht="12.75">
      <c r="A42" s="48" t="s">
        <v>31</v>
      </c>
      <c r="B42" s="12">
        <f aca="true" t="shared" si="3" ref="B42:M42">COUNTIF(B$7:B$37,"&gt;=0,1")</f>
        <v>22</v>
      </c>
      <c r="C42" s="12">
        <f t="shared" si="3"/>
        <v>7</v>
      </c>
      <c r="D42" s="12">
        <f t="shared" si="3"/>
        <v>10</v>
      </c>
      <c r="E42" s="12">
        <f t="shared" si="3"/>
        <v>11</v>
      </c>
      <c r="F42" s="12">
        <f t="shared" si="3"/>
        <v>20</v>
      </c>
      <c r="G42" s="12">
        <f t="shared" si="3"/>
        <v>9</v>
      </c>
      <c r="H42" s="12">
        <f t="shared" si="3"/>
        <v>14</v>
      </c>
      <c r="I42" s="12">
        <f t="shared" si="3"/>
        <v>9</v>
      </c>
      <c r="J42" s="12">
        <f t="shared" si="3"/>
        <v>12</v>
      </c>
      <c r="K42" s="12">
        <f t="shared" si="3"/>
        <v>16</v>
      </c>
      <c r="L42" s="12">
        <f t="shared" si="3"/>
        <v>14</v>
      </c>
      <c r="M42" s="51">
        <f t="shared" si="3"/>
        <v>15</v>
      </c>
      <c r="N42" s="52">
        <f>SUM(B42:M42)</f>
        <v>159</v>
      </c>
      <c r="O42" s="57"/>
      <c r="P42" s="57"/>
      <c r="Q42" s="57"/>
      <c r="R42" s="57"/>
      <c r="S42" s="57"/>
      <c r="T42" s="57"/>
    </row>
    <row r="43" spans="1:20" ht="12.75">
      <c r="A43" s="48" t="s">
        <v>32</v>
      </c>
      <c r="B43" s="12">
        <f aca="true" t="shared" si="4" ref="B43:M43">COUNTIF(B$7:B$37,"&gt;=1,0")</f>
        <v>18</v>
      </c>
      <c r="C43" s="12">
        <f t="shared" si="4"/>
        <v>4</v>
      </c>
      <c r="D43" s="12">
        <f t="shared" si="4"/>
        <v>8</v>
      </c>
      <c r="E43" s="12">
        <f t="shared" si="4"/>
        <v>8</v>
      </c>
      <c r="F43" s="12">
        <f t="shared" si="4"/>
        <v>15</v>
      </c>
      <c r="G43" s="12">
        <f t="shared" si="4"/>
        <v>7</v>
      </c>
      <c r="H43" s="12">
        <f t="shared" si="4"/>
        <v>12</v>
      </c>
      <c r="I43" s="12">
        <f t="shared" si="4"/>
        <v>5</v>
      </c>
      <c r="J43" s="12">
        <f t="shared" si="4"/>
        <v>10</v>
      </c>
      <c r="K43" s="12">
        <f t="shared" si="4"/>
        <v>11</v>
      </c>
      <c r="L43" s="12">
        <f t="shared" si="4"/>
        <v>10</v>
      </c>
      <c r="M43" s="51">
        <f t="shared" si="4"/>
        <v>11</v>
      </c>
      <c r="N43" s="52">
        <f>SUM(B43:M43)</f>
        <v>119</v>
      </c>
      <c r="O43" s="57"/>
      <c r="P43" s="57"/>
      <c r="Q43" s="57"/>
      <c r="R43" s="57"/>
      <c r="S43" s="57"/>
      <c r="T43" s="57"/>
    </row>
    <row r="44" spans="1:20" ht="12.75">
      <c r="A44" s="48" t="s">
        <v>33</v>
      </c>
      <c r="B44" s="12">
        <f aca="true" t="shared" si="5" ref="B44:M44">COUNTIF(B$7:B$37,"&gt;=5,0")</f>
        <v>9</v>
      </c>
      <c r="C44" s="12">
        <f t="shared" si="5"/>
        <v>4</v>
      </c>
      <c r="D44" s="12">
        <f t="shared" si="5"/>
        <v>2</v>
      </c>
      <c r="E44" s="12">
        <f t="shared" si="5"/>
        <v>5</v>
      </c>
      <c r="F44" s="12">
        <f t="shared" si="5"/>
        <v>3</v>
      </c>
      <c r="G44" s="12">
        <f t="shared" si="5"/>
        <v>4</v>
      </c>
      <c r="H44" s="12">
        <f t="shared" si="5"/>
        <v>4</v>
      </c>
      <c r="I44" s="12">
        <f t="shared" si="5"/>
        <v>3</v>
      </c>
      <c r="J44" s="12">
        <f t="shared" si="5"/>
        <v>7</v>
      </c>
      <c r="K44" s="12">
        <f t="shared" si="5"/>
        <v>7</v>
      </c>
      <c r="L44" s="12">
        <f t="shared" si="5"/>
        <v>5</v>
      </c>
      <c r="M44" s="51">
        <f t="shared" si="5"/>
        <v>7</v>
      </c>
      <c r="N44" s="52">
        <f>SUM(B44:M44)</f>
        <v>60</v>
      </c>
      <c r="O44" s="57"/>
      <c r="P44" s="57"/>
      <c r="Q44" s="57"/>
      <c r="R44" s="57"/>
      <c r="S44" s="57"/>
      <c r="T44" s="57"/>
    </row>
    <row r="45" spans="1:20" ht="12.75">
      <c r="A45" s="48" t="s">
        <v>34</v>
      </c>
      <c r="B45" s="12">
        <f aca="true" t="shared" si="6" ref="B45:M45">COUNTIF(B$7:B$37,"&gt;=10,0")</f>
        <v>6</v>
      </c>
      <c r="C45" s="12">
        <f t="shared" si="6"/>
        <v>3</v>
      </c>
      <c r="D45" s="12">
        <f t="shared" si="6"/>
        <v>1</v>
      </c>
      <c r="E45" s="12">
        <f t="shared" si="6"/>
        <v>2</v>
      </c>
      <c r="F45" s="12">
        <f t="shared" si="6"/>
        <v>2</v>
      </c>
      <c r="G45" s="12">
        <f t="shared" si="6"/>
        <v>1</v>
      </c>
      <c r="H45" s="12">
        <f t="shared" si="6"/>
        <v>1</v>
      </c>
      <c r="I45" s="12">
        <f t="shared" si="6"/>
        <v>1</v>
      </c>
      <c r="J45" s="12">
        <f t="shared" si="6"/>
        <v>5</v>
      </c>
      <c r="K45" s="12">
        <f t="shared" si="6"/>
        <v>4</v>
      </c>
      <c r="L45" s="12">
        <f t="shared" si="6"/>
        <v>1</v>
      </c>
      <c r="M45" s="51">
        <f t="shared" si="6"/>
        <v>6</v>
      </c>
      <c r="N45" s="52">
        <f>SUM(B45:M45)</f>
        <v>33</v>
      </c>
      <c r="O45" s="57"/>
      <c r="P45" s="57"/>
      <c r="Q45" s="57"/>
      <c r="R45" s="57"/>
      <c r="S45" s="57"/>
      <c r="T45" s="57"/>
    </row>
    <row r="46" spans="1:20" ht="12.75">
      <c r="A46" s="48" t="s">
        <v>35</v>
      </c>
      <c r="B46" s="12">
        <f aca="true" t="shared" si="7" ref="B46:M46">COUNTIF(B$7:B$37,"&gt;=20,0")</f>
        <v>2</v>
      </c>
      <c r="C46" s="12">
        <f t="shared" si="7"/>
        <v>0</v>
      </c>
      <c r="D46" s="12">
        <f t="shared" si="7"/>
        <v>1</v>
      </c>
      <c r="E46" s="12">
        <f t="shared" si="7"/>
        <v>0</v>
      </c>
      <c r="F46" s="12">
        <f t="shared" si="7"/>
        <v>1</v>
      </c>
      <c r="G46" s="12">
        <f t="shared" si="7"/>
        <v>0</v>
      </c>
      <c r="H46" s="12">
        <f t="shared" si="7"/>
        <v>0</v>
      </c>
      <c r="I46" s="12">
        <f t="shared" si="7"/>
        <v>0</v>
      </c>
      <c r="J46" s="12">
        <f t="shared" si="7"/>
        <v>1</v>
      </c>
      <c r="K46" s="12">
        <f t="shared" si="7"/>
        <v>1</v>
      </c>
      <c r="L46" s="12">
        <f t="shared" si="7"/>
        <v>0</v>
      </c>
      <c r="M46" s="51">
        <f t="shared" si="7"/>
        <v>1</v>
      </c>
      <c r="N46" s="52">
        <f>SUM(B46:M46)</f>
        <v>7</v>
      </c>
      <c r="O46" s="57"/>
      <c r="P46" s="57"/>
      <c r="Q46" s="57"/>
      <c r="R46" s="57"/>
      <c r="S46" s="57"/>
      <c r="T46" s="57"/>
    </row>
    <row r="47" spans="1:20" ht="12.75">
      <c r="A47" s="67"/>
      <c r="B47" s="6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</row>
    <row r="48" spans="1:20" ht="12.75">
      <c r="A48" s="67"/>
      <c r="B48" s="6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</row>
    <row r="49" spans="1:20" ht="12.75">
      <c r="A49" s="67"/>
      <c r="B49" s="6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</row>
    <row r="50" spans="1:20" ht="12.75">
      <c r="A50" s="67"/>
      <c r="B50" s="6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</row>
    <row r="51" spans="1:20" ht="12.75">
      <c r="A51" s="67"/>
      <c r="B51" s="6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</row>
    <row r="52" spans="1:20" ht="12.75">
      <c r="A52" s="67"/>
      <c r="B52" s="6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20" ht="12.75">
      <c r="A53" s="67"/>
      <c r="B53" s="6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</row>
    <row r="54" spans="1:20" ht="12.75">
      <c r="A54" s="67"/>
      <c r="B54" s="6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</row>
    <row r="55" spans="1:20" ht="12.75">
      <c r="A55" s="67"/>
      <c r="B55" s="6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</row>
    <row r="56" spans="1:20" ht="12.75">
      <c r="A56" s="67"/>
      <c r="B56" s="6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</row>
    <row r="57" spans="1:20" ht="12.75">
      <c r="A57" s="67"/>
      <c r="B57" s="6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</row>
    <row r="58" spans="1:20" ht="12.75">
      <c r="A58" s="67"/>
      <c r="B58" s="6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</row>
    <row r="59" spans="1:20" ht="12.75">
      <c r="A59" s="67"/>
      <c r="B59" s="6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</row>
  </sheetData>
  <sheetProtection sheet="1" objects="1" scenarios="1"/>
  <mergeCells count="1">
    <mergeCell ref="C1:F1"/>
  </mergeCells>
  <conditionalFormatting sqref="N7:N37">
    <cfRule type="expression" priority="1" dxfId="205" stopIfTrue="1">
      <formula>N7=MAX(N$7:N$37)</formula>
    </cfRule>
  </conditionalFormatting>
  <conditionalFormatting sqref="B7:M7 B9:M9 B11:M11 B13:M13 B15:M15 B17:M17 B19:M19 B21:M21 B23:M23 B25:M25 B27:M27 B29:M29 B31:M31 B33:M33 B35:M35 B37:M37">
    <cfRule type="expression" priority="2" dxfId="19" stopIfTrue="1">
      <formula>B7=""</formula>
    </cfRule>
    <cfRule type="expression" priority="3" dxfId="16" stopIfTrue="1">
      <formula>B7&gt;=$O$3</formula>
    </cfRule>
  </conditionalFormatting>
  <conditionalFormatting sqref="B8:M8 B10:M10 B12:M12 B14:M14 B16:M16 B18:M18 B20:M20 B22:M22 B24:M24 B26:M26 B28:M28 B30:M30 B32:M32 B34:M34 B36:M36">
    <cfRule type="expression" priority="4" dxfId="17" stopIfTrue="1">
      <formula>B8=""</formula>
    </cfRule>
    <cfRule type="expression" priority="5" dxfId="16" stopIfTrue="1">
      <formula>B8&gt;=$O$3</formula>
    </cfRule>
  </conditionalFormatting>
  <printOptions horizontalCentered="1"/>
  <pageMargins left="0.5905511811023623" right="0.3937007874015748" top="0.3937007874015748" bottom="0" header="0.5118110236220472" footer="0.5118110236220472"/>
  <pageSetup horizontalDpi="300" verticalDpi="300" orientation="landscape" paperSize="9" scale="93" r:id="rId4"/>
  <drawing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19"/>
  <dimension ref="A1:T59"/>
  <sheetViews>
    <sheetView showGridLines="0" showRowColHeader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" sqref="A5"/>
    </sheetView>
  </sheetViews>
  <sheetFormatPr defaultColWidth="12" defaultRowHeight="12.75"/>
  <cols>
    <col min="1" max="1" width="16.33203125" style="1" customWidth="1"/>
    <col min="2" max="2" width="9.83203125" style="1" customWidth="1"/>
    <col min="3" max="3" width="9.5" style="0" customWidth="1"/>
    <col min="4" max="4" width="9.16015625" style="0" customWidth="1"/>
    <col min="5" max="5" width="8.83203125" style="0" customWidth="1"/>
    <col min="6" max="6" width="9.5" style="0" customWidth="1"/>
    <col min="7" max="7" width="8.5" style="0" customWidth="1"/>
    <col min="8" max="8" width="9.16015625" style="0" customWidth="1"/>
    <col min="9" max="9" width="9" style="0" customWidth="1"/>
    <col min="10" max="10" width="10.66015625" style="0" customWidth="1"/>
    <col min="11" max="11" width="9.83203125" style="0" customWidth="1"/>
    <col min="12" max="12" width="10.83203125" style="0" customWidth="1"/>
    <col min="13" max="13" width="10.33203125" style="0" customWidth="1"/>
    <col min="14" max="14" width="9" style="0" customWidth="1"/>
    <col min="15" max="15" width="15.33203125" style="0" customWidth="1"/>
  </cols>
  <sheetData>
    <row r="1" spans="1:20" ht="16.5" thickTop="1">
      <c r="A1" s="58"/>
      <c r="B1" s="59"/>
      <c r="C1" s="77" t="s">
        <v>0</v>
      </c>
      <c r="D1" s="77"/>
      <c r="E1" s="77"/>
      <c r="F1" s="77"/>
      <c r="G1" s="60">
        <v>2002</v>
      </c>
      <c r="H1" s="61"/>
      <c r="I1" s="61" t="s">
        <v>1</v>
      </c>
      <c r="J1" s="62"/>
      <c r="K1" s="57"/>
      <c r="L1" s="57"/>
      <c r="M1" s="57"/>
      <c r="N1" s="57"/>
      <c r="O1" s="73">
        <v>0</v>
      </c>
      <c r="P1" s="57"/>
      <c r="Q1" s="57"/>
      <c r="R1" s="57"/>
      <c r="S1" s="57"/>
      <c r="T1" s="57"/>
    </row>
    <row r="2" spans="1:20" ht="16.5" thickBot="1">
      <c r="A2" s="58"/>
      <c r="B2" s="63"/>
      <c r="C2" s="64"/>
      <c r="D2" s="64" t="s">
        <v>2</v>
      </c>
      <c r="E2" s="64"/>
      <c r="F2" s="64"/>
      <c r="G2" s="64"/>
      <c r="H2" s="64"/>
      <c r="I2" s="64"/>
      <c r="J2" s="65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16.5" thickTop="1">
      <c r="A3" s="58"/>
      <c r="B3" s="66" t="s">
        <v>29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72">
        <f>(100-O1)/10</f>
        <v>10</v>
      </c>
      <c r="P3" s="57"/>
      <c r="Q3" s="57"/>
      <c r="R3" s="57"/>
      <c r="S3" s="57"/>
      <c r="T3" s="57"/>
    </row>
    <row r="4" spans="1:20" ht="12.75">
      <c r="A4" s="67"/>
      <c r="B4" s="68" t="s">
        <v>28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ht="12.75">
      <c r="A5" s="70" t="s">
        <v>3</v>
      </c>
      <c r="B5" s="71">
        <v>1</v>
      </c>
      <c r="C5" s="71">
        <v>32</v>
      </c>
      <c r="D5" s="71">
        <v>61</v>
      </c>
      <c r="E5" s="71">
        <v>92</v>
      </c>
      <c r="F5" s="71">
        <v>122</v>
      </c>
      <c r="G5" s="71">
        <v>153</v>
      </c>
      <c r="H5" s="71">
        <v>183</v>
      </c>
      <c r="I5" s="71">
        <v>214</v>
      </c>
      <c r="J5" s="71">
        <v>245</v>
      </c>
      <c r="K5" s="71">
        <v>275</v>
      </c>
      <c r="L5" s="71">
        <v>306</v>
      </c>
      <c r="M5" s="71">
        <v>336</v>
      </c>
      <c r="N5" s="70" t="s">
        <v>4</v>
      </c>
      <c r="O5" s="57"/>
      <c r="P5" s="57"/>
      <c r="Q5" s="57"/>
      <c r="R5" s="57"/>
      <c r="S5" s="57"/>
      <c r="T5" s="57"/>
    </row>
    <row r="6" spans="1:20" ht="6.75" customHeight="1">
      <c r="A6" s="69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7"/>
      <c r="O6" s="57"/>
      <c r="P6" s="57"/>
      <c r="Q6" s="57"/>
      <c r="R6" s="57"/>
      <c r="S6" s="57"/>
      <c r="T6" s="57"/>
    </row>
    <row r="7" spans="1:20" ht="12.75">
      <c r="A7" s="43">
        <v>1</v>
      </c>
      <c r="B7" s="20">
        <v>0.3</v>
      </c>
      <c r="C7" s="20">
        <v>0</v>
      </c>
      <c r="D7" s="20">
        <v>8.2</v>
      </c>
      <c r="E7" s="20">
        <v>0</v>
      </c>
      <c r="F7" s="20">
        <v>0.4</v>
      </c>
      <c r="G7" s="20" t="s">
        <v>26</v>
      </c>
      <c r="H7" s="20">
        <v>9.8</v>
      </c>
      <c r="I7" s="20">
        <v>5.9</v>
      </c>
      <c r="J7" s="20" t="s">
        <v>26</v>
      </c>
      <c r="K7" s="20" t="s">
        <v>26</v>
      </c>
      <c r="L7" s="20">
        <v>16.8</v>
      </c>
      <c r="M7" s="20">
        <v>6.6</v>
      </c>
      <c r="N7" s="35">
        <v>33.2</v>
      </c>
      <c r="O7" s="57"/>
      <c r="P7" s="57"/>
      <c r="Q7" s="57"/>
      <c r="R7" s="57"/>
      <c r="S7" s="57"/>
      <c r="T7" s="57"/>
    </row>
    <row r="8" spans="1:20" ht="12.75">
      <c r="A8" s="44">
        <v>2</v>
      </c>
      <c r="B8" s="33">
        <v>1</v>
      </c>
      <c r="C8" s="33" t="s">
        <v>26</v>
      </c>
      <c r="D8" s="33" t="s">
        <v>26</v>
      </c>
      <c r="E8" s="33" t="s">
        <v>26</v>
      </c>
      <c r="F8" s="33">
        <v>0.5</v>
      </c>
      <c r="G8" s="33">
        <v>0</v>
      </c>
      <c r="H8" s="33">
        <v>3.9</v>
      </c>
      <c r="I8" s="33">
        <v>0.1</v>
      </c>
      <c r="J8" s="33" t="s">
        <v>26</v>
      </c>
      <c r="K8" s="33">
        <v>0.3</v>
      </c>
      <c r="L8" s="33">
        <v>2.6</v>
      </c>
      <c r="M8" s="33" t="s">
        <v>26</v>
      </c>
      <c r="N8" s="46">
        <v>13.1</v>
      </c>
      <c r="O8" s="57"/>
      <c r="P8" s="57"/>
      <c r="Q8" s="57"/>
      <c r="R8" s="57"/>
      <c r="S8" s="57"/>
      <c r="T8" s="57"/>
    </row>
    <row r="9" spans="1:20" ht="12.75">
      <c r="A9" s="43">
        <v>3</v>
      </c>
      <c r="B9" s="20" t="s">
        <v>26</v>
      </c>
      <c r="C9" s="20" t="s">
        <v>26</v>
      </c>
      <c r="D9" s="20">
        <v>0.6</v>
      </c>
      <c r="E9" s="20" t="s">
        <v>26</v>
      </c>
      <c r="F9" s="20">
        <v>18.4</v>
      </c>
      <c r="G9" s="20" t="s">
        <v>26</v>
      </c>
      <c r="H9" s="20">
        <v>3.6</v>
      </c>
      <c r="I9" s="20">
        <v>2.9</v>
      </c>
      <c r="J9" s="20">
        <v>0</v>
      </c>
      <c r="K9" s="20">
        <v>10.9</v>
      </c>
      <c r="L9" s="20">
        <v>24.6</v>
      </c>
      <c r="M9" s="20">
        <v>0.1</v>
      </c>
      <c r="N9" s="35">
        <v>17.3</v>
      </c>
      <c r="O9" s="57"/>
      <c r="P9" s="57"/>
      <c r="Q9" s="57"/>
      <c r="R9" s="57"/>
      <c r="S9" s="57"/>
      <c r="T9" s="57"/>
    </row>
    <row r="10" spans="1:20" ht="12.75">
      <c r="A10" s="44">
        <v>4</v>
      </c>
      <c r="B10" s="33" t="s">
        <v>26</v>
      </c>
      <c r="C10" s="33">
        <v>3.8</v>
      </c>
      <c r="D10" s="33">
        <v>0.3</v>
      </c>
      <c r="E10" s="33" t="s">
        <v>26</v>
      </c>
      <c r="F10" s="33">
        <v>13.4</v>
      </c>
      <c r="G10" s="33" t="s">
        <v>26</v>
      </c>
      <c r="H10" s="33">
        <v>3.8</v>
      </c>
      <c r="I10" s="33" t="s">
        <v>26</v>
      </c>
      <c r="J10" s="33">
        <v>1.3</v>
      </c>
      <c r="K10" s="33">
        <v>0</v>
      </c>
      <c r="L10" s="33">
        <v>4.6</v>
      </c>
      <c r="M10" s="33">
        <v>0.5</v>
      </c>
      <c r="N10" s="46">
        <v>39.6</v>
      </c>
      <c r="O10" s="57"/>
      <c r="P10" s="57"/>
      <c r="Q10" s="57"/>
      <c r="R10" s="57"/>
      <c r="S10" s="57"/>
      <c r="T10" s="57"/>
    </row>
    <row r="11" spans="1:20" ht="12.75">
      <c r="A11" s="43">
        <v>5</v>
      </c>
      <c r="B11" s="20" t="s">
        <v>26</v>
      </c>
      <c r="C11" s="20">
        <v>2.6</v>
      </c>
      <c r="D11" s="20" t="s">
        <v>26</v>
      </c>
      <c r="E11" s="20" t="s">
        <v>26</v>
      </c>
      <c r="F11" s="20" t="s">
        <v>26</v>
      </c>
      <c r="G11" s="20">
        <v>7.4</v>
      </c>
      <c r="H11" s="20">
        <v>0</v>
      </c>
      <c r="I11" s="20">
        <v>6.8</v>
      </c>
      <c r="J11" s="20" t="s">
        <v>26</v>
      </c>
      <c r="K11" s="20">
        <v>27.3</v>
      </c>
      <c r="L11" s="20" t="s">
        <v>26</v>
      </c>
      <c r="M11" s="20">
        <v>0.2</v>
      </c>
      <c r="N11" s="35">
        <v>50.6</v>
      </c>
      <c r="O11" s="57"/>
      <c r="P11" s="57"/>
      <c r="Q11" s="57"/>
      <c r="R11" s="57"/>
      <c r="S11" s="57"/>
      <c r="T11" s="57"/>
    </row>
    <row r="12" spans="1:20" ht="12.75">
      <c r="A12" s="44">
        <v>6</v>
      </c>
      <c r="B12" s="33">
        <v>2.7</v>
      </c>
      <c r="C12" s="33">
        <v>0.6</v>
      </c>
      <c r="D12" s="33">
        <v>6.1</v>
      </c>
      <c r="E12" s="33" t="s">
        <v>26</v>
      </c>
      <c r="F12" s="33">
        <v>2.8</v>
      </c>
      <c r="G12" s="33" t="s">
        <v>26</v>
      </c>
      <c r="H12" s="33">
        <v>1</v>
      </c>
      <c r="I12" s="33">
        <v>0.1</v>
      </c>
      <c r="J12" s="33" t="s">
        <v>26</v>
      </c>
      <c r="K12" s="33">
        <v>3.8</v>
      </c>
      <c r="L12" s="33" t="s">
        <v>26</v>
      </c>
      <c r="M12" s="33">
        <v>0</v>
      </c>
      <c r="N12" s="46">
        <v>51.3</v>
      </c>
      <c r="O12" s="57"/>
      <c r="P12" s="57"/>
      <c r="Q12" s="57"/>
      <c r="R12" s="57"/>
      <c r="S12" s="57"/>
      <c r="T12" s="57"/>
    </row>
    <row r="13" spans="1:20" ht="12.75">
      <c r="A13" s="43">
        <v>7</v>
      </c>
      <c r="B13" s="20">
        <v>0</v>
      </c>
      <c r="C13" s="20">
        <v>2.4</v>
      </c>
      <c r="D13" s="20">
        <v>5.3</v>
      </c>
      <c r="E13" s="20" t="s">
        <v>26</v>
      </c>
      <c r="F13" s="20" t="s">
        <v>26</v>
      </c>
      <c r="G13" s="20">
        <v>2.5</v>
      </c>
      <c r="H13" s="20">
        <v>0.2</v>
      </c>
      <c r="I13" s="20">
        <v>0.6</v>
      </c>
      <c r="J13" s="20" t="s">
        <v>26</v>
      </c>
      <c r="K13" s="20">
        <v>3.5</v>
      </c>
      <c r="L13" s="20">
        <v>15.5</v>
      </c>
      <c r="M13" s="20" t="s">
        <v>26</v>
      </c>
      <c r="N13" s="35">
        <v>27.4</v>
      </c>
      <c r="O13" s="57"/>
      <c r="P13" s="57"/>
      <c r="Q13" s="57"/>
      <c r="R13" s="57"/>
      <c r="S13" s="57"/>
      <c r="T13" s="57"/>
    </row>
    <row r="14" spans="1:20" ht="12.75">
      <c r="A14" s="44">
        <v>8</v>
      </c>
      <c r="B14" s="33" t="s">
        <v>26</v>
      </c>
      <c r="C14" s="33">
        <v>2</v>
      </c>
      <c r="D14" s="33" t="s">
        <v>26</v>
      </c>
      <c r="E14" s="33" t="s">
        <v>26</v>
      </c>
      <c r="F14" s="33">
        <v>0</v>
      </c>
      <c r="G14" s="33" t="s">
        <v>26</v>
      </c>
      <c r="H14" s="33" t="s">
        <v>26</v>
      </c>
      <c r="I14" s="33">
        <v>10.8</v>
      </c>
      <c r="J14" s="33" t="s">
        <v>26</v>
      </c>
      <c r="K14" s="33" t="s">
        <v>26</v>
      </c>
      <c r="L14" s="33">
        <v>24.4</v>
      </c>
      <c r="M14" s="33" t="s">
        <v>26</v>
      </c>
      <c r="N14" s="46">
        <v>35.3</v>
      </c>
      <c r="O14" s="57"/>
      <c r="P14" s="57"/>
      <c r="Q14" s="57"/>
      <c r="R14" s="57"/>
      <c r="S14" s="57"/>
      <c r="T14" s="57"/>
    </row>
    <row r="15" spans="1:20" ht="12.75">
      <c r="A15" s="43">
        <v>9</v>
      </c>
      <c r="B15" s="20" t="s">
        <v>26</v>
      </c>
      <c r="C15" s="20">
        <v>10.7</v>
      </c>
      <c r="D15" s="20">
        <v>5.2</v>
      </c>
      <c r="E15" s="20" t="s">
        <v>26</v>
      </c>
      <c r="F15" s="20" t="s">
        <v>26</v>
      </c>
      <c r="G15" s="20">
        <v>2.7</v>
      </c>
      <c r="H15" s="20">
        <v>1.3</v>
      </c>
      <c r="I15" s="20">
        <v>0.4</v>
      </c>
      <c r="J15" s="20">
        <v>10.9</v>
      </c>
      <c r="K15" s="20" t="s">
        <v>26</v>
      </c>
      <c r="L15" s="20">
        <v>3.1</v>
      </c>
      <c r="M15" s="20" t="s">
        <v>26</v>
      </c>
      <c r="N15" s="35">
        <v>53.2</v>
      </c>
      <c r="O15" s="57"/>
      <c r="P15" s="57"/>
      <c r="Q15" s="57"/>
      <c r="R15" s="57"/>
      <c r="S15" s="57"/>
      <c r="T15" s="57"/>
    </row>
    <row r="16" spans="1:20" ht="12.75">
      <c r="A16" s="44">
        <v>10</v>
      </c>
      <c r="B16" s="33" t="s">
        <v>26</v>
      </c>
      <c r="C16" s="33">
        <v>11.3</v>
      </c>
      <c r="D16" s="33" t="s">
        <v>26</v>
      </c>
      <c r="E16" s="33" t="s">
        <v>26</v>
      </c>
      <c r="F16" s="33">
        <v>28.8</v>
      </c>
      <c r="G16" s="33">
        <v>2.2</v>
      </c>
      <c r="H16" s="33">
        <v>15.8</v>
      </c>
      <c r="I16" s="33">
        <v>23</v>
      </c>
      <c r="J16" s="33">
        <v>21.9</v>
      </c>
      <c r="K16" s="33" t="s">
        <v>26</v>
      </c>
      <c r="L16" s="33">
        <v>10.4</v>
      </c>
      <c r="M16" s="33" t="s">
        <v>26</v>
      </c>
      <c r="N16" s="46">
        <v>107.4</v>
      </c>
      <c r="O16" s="57"/>
      <c r="P16" s="57"/>
      <c r="Q16" s="57"/>
      <c r="R16" s="57"/>
      <c r="S16" s="57"/>
      <c r="T16" s="57"/>
    </row>
    <row r="17" spans="1:20" ht="12.75">
      <c r="A17" s="43">
        <v>11</v>
      </c>
      <c r="B17" s="20">
        <v>1</v>
      </c>
      <c r="C17" s="20">
        <v>13.7</v>
      </c>
      <c r="D17" s="20" t="s">
        <v>26</v>
      </c>
      <c r="E17" s="20" t="s">
        <v>26</v>
      </c>
      <c r="F17" s="20">
        <v>6.1</v>
      </c>
      <c r="G17" s="20">
        <v>6</v>
      </c>
      <c r="H17" s="20">
        <v>0</v>
      </c>
      <c r="I17" s="20">
        <v>0.4</v>
      </c>
      <c r="J17" s="20" t="s">
        <v>26</v>
      </c>
      <c r="K17" s="20" t="s">
        <v>26</v>
      </c>
      <c r="L17" s="20">
        <v>12.5</v>
      </c>
      <c r="M17" s="20" t="s">
        <v>26</v>
      </c>
      <c r="N17" s="35">
        <v>43.2</v>
      </c>
      <c r="O17" s="57"/>
      <c r="P17" s="57"/>
      <c r="Q17" s="57"/>
      <c r="R17" s="57"/>
      <c r="S17" s="57"/>
      <c r="T17" s="57"/>
    </row>
    <row r="18" spans="1:20" ht="12.75">
      <c r="A18" s="44">
        <v>12</v>
      </c>
      <c r="B18" s="33">
        <v>2.3</v>
      </c>
      <c r="C18" s="33">
        <v>7.6</v>
      </c>
      <c r="D18" s="33">
        <v>0.2</v>
      </c>
      <c r="E18" s="33" t="s">
        <v>26</v>
      </c>
      <c r="F18" s="33">
        <v>0.1</v>
      </c>
      <c r="G18" s="33">
        <v>6.1</v>
      </c>
      <c r="H18" s="33">
        <v>0.6</v>
      </c>
      <c r="I18" s="33">
        <v>0.5</v>
      </c>
      <c r="J18" s="33" t="s">
        <v>26</v>
      </c>
      <c r="K18" s="33">
        <v>0.2</v>
      </c>
      <c r="L18" s="33">
        <v>0.7</v>
      </c>
      <c r="M18" s="33" t="s">
        <v>26</v>
      </c>
      <c r="N18" s="46">
        <v>30.9</v>
      </c>
      <c r="O18" s="57"/>
      <c r="P18" s="57"/>
      <c r="Q18" s="57"/>
      <c r="R18" s="57"/>
      <c r="S18" s="57"/>
      <c r="T18" s="57"/>
    </row>
    <row r="19" spans="1:20" ht="12.75">
      <c r="A19" s="43">
        <v>13</v>
      </c>
      <c r="B19" s="20" t="s">
        <v>26</v>
      </c>
      <c r="C19" s="20">
        <v>0</v>
      </c>
      <c r="D19" s="20">
        <v>4.2</v>
      </c>
      <c r="E19" s="20">
        <v>3.3</v>
      </c>
      <c r="F19" s="20">
        <v>0</v>
      </c>
      <c r="G19" s="20">
        <v>8.1</v>
      </c>
      <c r="H19" s="20">
        <v>11.6</v>
      </c>
      <c r="I19" s="20" t="s">
        <v>26</v>
      </c>
      <c r="J19" s="20" t="s">
        <v>26</v>
      </c>
      <c r="K19" s="20">
        <v>1.3</v>
      </c>
      <c r="L19" s="20">
        <v>5.4</v>
      </c>
      <c r="M19" s="20" t="s">
        <v>26</v>
      </c>
      <c r="N19" s="35">
        <v>11.9</v>
      </c>
      <c r="O19" s="57"/>
      <c r="P19" s="57"/>
      <c r="Q19" s="57"/>
      <c r="R19" s="57"/>
      <c r="S19" s="57"/>
      <c r="T19" s="57"/>
    </row>
    <row r="20" spans="1:20" ht="12.75">
      <c r="A20" s="44">
        <v>14</v>
      </c>
      <c r="B20" s="33" t="s">
        <v>26</v>
      </c>
      <c r="C20" s="33" t="s">
        <v>26</v>
      </c>
      <c r="D20" s="33">
        <v>1.7</v>
      </c>
      <c r="E20" s="33">
        <v>3.1</v>
      </c>
      <c r="F20" s="33">
        <v>4.6</v>
      </c>
      <c r="G20" s="33">
        <v>10.7</v>
      </c>
      <c r="H20" s="33">
        <v>20.8</v>
      </c>
      <c r="I20" s="33" t="s">
        <v>26</v>
      </c>
      <c r="J20" s="33">
        <v>0.5</v>
      </c>
      <c r="K20" s="33">
        <v>9.3</v>
      </c>
      <c r="L20" s="33">
        <v>0.3</v>
      </c>
      <c r="M20" s="33" t="s">
        <v>26</v>
      </c>
      <c r="N20" s="46">
        <v>25.2</v>
      </c>
      <c r="O20" s="57"/>
      <c r="P20" s="57"/>
      <c r="Q20" s="57"/>
      <c r="R20" s="57"/>
      <c r="S20" s="57"/>
      <c r="T20" s="57"/>
    </row>
    <row r="21" spans="1:20" ht="12.75">
      <c r="A21" s="43">
        <v>15</v>
      </c>
      <c r="B21" s="20" t="s">
        <v>26</v>
      </c>
      <c r="C21" s="20" t="s">
        <v>26</v>
      </c>
      <c r="D21" s="20">
        <v>0.2</v>
      </c>
      <c r="E21" s="20">
        <v>5.9</v>
      </c>
      <c r="F21" s="20" t="s">
        <v>26</v>
      </c>
      <c r="G21" s="20" t="s">
        <v>26</v>
      </c>
      <c r="H21" s="20" t="s">
        <v>26</v>
      </c>
      <c r="I21" s="20" t="s">
        <v>26</v>
      </c>
      <c r="J21" s="20" t="s">
        <v>26</v>
      </c>
      <c r="K21" s="20">
        <v>0.4</v>
      </c>
      <c r="L21" s="20">
        <v>3.2</v>
      </c>
      <c r="M21" s="20">
        <v>2.1</v>
      </c>
      <c r="N21" s="35">
        <v>62.7</v>
      </c>
      <c r="O21" s="57"/>
      <c r="P21" s="57"/>
      <c r="Q21" s="57"/>
      <c r="R21" s="57"/>
      <c r="S21" s="57"/>
      <c r="T21" s="57"/>
    </row>
    <row r="22" spans="1:20" ht="12.75">
      <c r="A22" s="44">
        <v>16</v>
      </c>
      <c r="B22" s="33" t="s">
        <v>26</v>
      </c>
      <c r="C22" s="33" t="s">
        <v>26</v>
      </c>
      <c r="D22" s="33" t="s">
        <v>26</v>
      </c>
      <c r="E22" s="33">
        <v>8.6</v>
      </c>
      <c r="F22" s="33" t="s">
        <v>26</v>
      </c>
      <c r="G22" s="33">
        <v>1.2</v>
      </c>
      <c r="H22" s="33">
        <v>1.8</v>
      </c>
      <c r="I22" s="33" t="s">
        <v>26</v>
      </c>
      <c r="J22" s="33">
        <v>0.1</v>
      </c>
      <c r="K22" s="33">
        <v>1.2</v>
      </c>
      <c r="L22" s="33">
        <v>21.4</v>
      </c>
      <c r="M22" s="33">
        <v>6.2</v>
      </c>
      <c r="N22" s="46">
        <v>23.2</v>
      </c>
      <c r="O22" s="57"/>
      <c r="P22" s="57"/>
      <c r="Q22" s="57"/>
      <c r="R22" s="57"/>
      <c r="S22" s="57"/>
      <c r="T22" s="57"/>
    </row>
    <row r="23" spans="1:20" ht="12.75">
      <c r="A23" s="43">
        <v>17</v>
      </c>
      <c r="B23" s="20">
        <v>0.6</v>
      </c>
      <c r="C23" s="20" t="s">
        <v>26</v>
      </c>
      <c r="D23" s="20" t="s">
        <v>26</v>
      </c>
      <c r="E23" s="20">
        <v>4</v>
      </c>
      <c r="F23" s="20" t="s">
        <v>26</v>
      </c>
      <c r="G23" s="20" t="s">
        <v>26</v>
      </c>
      <c r="H23" s="20">
        <v>61.8</v>
      </c>
      <c r="I23" s="20">
        <v>1</v>
      </c>
      <c r="J23" s="20" t="s">
        <v>26</v>
      </c>
      <c r="K23" s="20">
        <v>0</v>
      </c>
      <c r="L23" s="20">
        <v>2.1</v>
      </c>
      <c r="M23" s="20">
        <v>0.2</v>
      </c>
      <c r="N23" s="35">
        <v>13.4</v>
      </c>
      <c r="O23" s="57"/>
      <c r="P23" s="57"/>
      <c r="Q23" s="57"/>
      <c r="R23" s="57"/>
      <c r="S23" s="57"/>
      <c r="T23" s="57"/>
    </row>
    <row r="24" spans="1:20" ht="12.75">
      <c r="A24" s="44">
        <v>18</v>
      </c>
      <c r="B24" s="33">
        <v>2.3</v>
      </c>
      <c r="C24" s="33">
        <v>2.5</v>
      </c>
      <c r="D24" s="33">
        <v>6.5</v>
      </c>
      <c r="E24" s="33">
        <v>3.9</v>
      </c>
      <c r="F24" s="33">
        <v>0.7</v>
      </c>
      <c r="G24" s="33" t="s">
        <v>26</v>
      </c>
      <c r="H24" s="33">
        <v>2.2</v>
      </c>
      <c r="I24" s="33">
        <v>0</v>
      </c>
      <c r="J24" s="33" t="s">
        <v>26</v>
      </c>
      <c r="K24" s="33">
        <v>5.5</v>
      </c>
      <c r="L24" s="33" t="s">
        <v>26</v>
      </c>
      <c r="M24" s="33">
        <v>0.1</v>
      </c>
      <c r="N24" s="46">
        <v>8.2</v>
      </c>
      <c r="O24" s="57"/>
      <c r="P24" s="57"/>
      <c r="Q24" s="57"/>
      <c r="R24" s="57"/>
      <c r="S24" s="57"/>
      <c r="T24" s="57"/>
    </row>
    <row r="25" spans="1:20" ht="12.75">
      <c r="A25" s="43">
        <v>19</v>
      </c>
      <c r="B25" s="20">
        <v>10.2</v>
      </c>
      <c r="C25" s="20">
        <v>33.9</v>
      </c>
      <c r="D25" s="20">
        <v>4.5</v>
      </c>
      <c r="E25" s="20">
        <v>0</v>
      </c>
      <c r="F25" s="20" t="s">
        <v>26</v>
      </c>
      <c r="G25" s="20">
        <v>0</v>
      </c>
      <c r="H25" s="20">
        <v>0.3</v>
      </c>
      <c r="I25" s="20" t="s">
        <v>26</v>
      </c>
      <c r="J25" s="20" t="s">
        <v>26</v>
      </c>
      <c r="K25" s="20">
        <v>1.7</v>
      </c>
      <c r="L25" s="20" t="s">
        <v>26</v>
      </c>
      <c r="M25" s="20" t="s">
        <v>26</v>
      </c>
      <c r="N25" s="35">
        <v>18.5</v>
      </c>
      <c r="O25" s="57"/>
      <c r="P25" s="57"/>
      <c r="Q25" s="57"/>
      <c r="R25" s="57"/>
      <c r="S25" s="57"/>
      <c r="T25" s="57"/>
    </row>
    <row r="26" spans="1:20" ht="12.75">
      <c r="A26" s="44">
        <v>20</v>
      </c>
      <c r="B26" s="33">
        <v>6.6</v>
      </c>
      <c r="C26" s="33">
        <v>9.1</v>
      </c>
      <c r="D26" s="33">
        <v>4.7</v>
      </c>
      <c r="E26" s="33" t="s">
        <v>26</v>
      </c>
      <c r="F26" s="33" t="s">
        <v>26</v>
      </c>
      <c r="G26" s="33">
        <v>13.3</v>
      </c>
      <c r="H26" s="33">
        <v>9</v>
      </c>
      <c r="I26" s="33">
        <v>24</v>
      </c>
      <c r="J26" s="33" t="s">
        <v>26</v>
      </c>
      <c r="K26" s="33">
        <v>3.5</v>
      </c>
      <c r="L26" s="33" t="s">
        <v>26</v>
      </c>
      <c r="M26" s="33">
        <v>0.4</v>
      </c>
      <c r="N26" s="46">
        <v>17.3</v>
      </c>
      <c r="O26" s="57"/>
      <c r="P26" s="57"/>
      <c r="Q26" s="57"/>
      <c r="R26" s="57"/>
      <c r="S26" s="57"/>
      <c r="T26" s="57"/>
    </row>
    <row r="27" spans="1:20" ht="12.75">
      <c r="A27" s="43">
        <v>21</v>
      </c>
      <c r="B27" s="20">
        <v>6.5</v>
      </c>
      <c r="C27" s="20">
        <v>2.1</v>
      </c>
      <c r="D27" s="20">
        <v>7.2</v>
      </c>
      <c r="E27" s="20" t="s">
        <v>26</v>
      </c>
      <c r="F27" s="20" t="s">
        <v>26</v>
      </c>
      <c r="G27" s="20" t="s">
        <v>26</v>
      </c>
      <c r="H27" s="20">
        <v>8.6</v>
      </c>
      <c r="I27" s="20" t="s">
        <v>26</v>
      </c>
      <c r="J27" s="20">
        <v>0.1</v>
      </c>
      <c r="K27" s="20">
        <v>2.8</v>
      </c>
      <c r="L27" s="20" t="s">
        <v>26</v>
      </c>
      <c r="M27" s="20" t="s">
        <v>26</v>
      </c>
      <c r="N27" s="35">
        <v>45.7</v>
      </c>
      <c r="O27" s="57"/>
      <c r="P27" s="57"/>
      <c r="Q27" s="57"/>
      <c r="R27" s="57"/>
      <c r="S27" s="57"/>
      <c r="T27" s="57"/>
    </row>
    <row r="28" spans="1:20" ht="12.75">
      <c r="A28" s="44">
        <v>22</v>
      </c>
      <c r="B28" s="33">
        <v>4</v>
      </c>
      <c r="C28" s="33">
        <v>16.9</v>
      </c>
      <c r="D28" s="33">
        <v>7</v>
      </c>
      <c r="E28" s="33" t="s">
        <v>26</v>
      </c>
      <c r="F28" s="33">
        <v>10.1</v>
      </c>
      <c r="G28" s="33">
        <v>0.9</v>
      </c>
      <c r="H28" s="33">
        <v>0</v>
      </c>
      <c r="I28" s="33">
        <v>61.9</v>
      </c>
      <c r="J28" s="33">
        <v>10.5</v>
      </c>
      <c r="K28" s="33">
        <v>6.2</v>
      </c>
      <c r="L28" s="33">
        <v>0.5</v>
      </c>
      <c r="M28" s="33">
        <v>34.8</v>
      </c>
      <c r="N28" s="46">
        <v>20.5</v>
      </c>
      <c r="O28" s="57"/>
      <c r="P28" s="57"/>
      <c r="Q28" s="57"/>
      <c r="R28" s="57"/>
      <c r="S28" s="57"/>
      <c r="T28" s="57"/>
    </row>
    <row r="29" spans="1:20" ht="12.75">
      <c r="A29" s="43">
        <v>23</v>
      </c>
      <c r="B29" s="20">
        <v>2.3</v>
      </c>
      <c r="C29" s="20">
        <v>7.2</v>
      </c>
      <c r="D29" s="20" t="s">
        <v>26</v>
      </c>
      <c r="E29" s="20">
        <v>0.6</v>
      </c>
      <c r="F29" s="20">
        <v>7.3</v>
      </c>
      <c r="G29" s="20">
        <v>0.2</v>
      </c>
      <c r="H29" s="20">
        <v>10.4</v>
      </c>
      <c r="I29" s="20">
        <v>0.1</v>
      </c>
      <c r="J29" s="20">
        <v>0.3</v>
      </c>
      <c r="K29" s="20">
        <v>6.6</v>
      </c>
      <c r="L29" s="20" t="s">
        <v>26</v>
      </c>
      <c r="M29" s="20">
        <v>4.5</v>
      </c>
      <c r="N29" s="35">
        <v>78.8</v>
      </c>
      <c r="O29" s="57"/>
      <c r="P29" s="57"/>
      <c r="Q29" s="57"/>
      <c r="R29" s="57"/>
      <c r="S29" s="57"/>
      <c r="T29" s="57"/>
    </row>
    <row r="30" spans="1:20" ht="12.75">
      <c r="A30" s="44">
        <v>24</v>
      </c>
      <c r="B30" s="33">
        <v>3.7</v>
      </c>
      <c r="C30" s="33">
        <v>4.8</v>
      </c>
      <c r="D30" s="33" t="s">
        <v>26</v>
      </c>
      <c r="E30" s="33">
        <v>0</v>
      </c>
      <c r="F30" s="33">
        <v>0.3</v>
      </c>
      <c r="G30" s="33" t="s">
        <v>26</v>
      </c>
      <c r="H30" s="33">
        <v>3</v>
      </c>
      <c r="I30" s="33">
        <v>1.8</v>
      </c>
      <c r="J30" s="33" t="s">
        <v>26</v>
      </c>
      <c r="K30" s="33">
        <v>0</v>
      </c>
      <c r="L30" s="33">
        <v>0.1</v>
      </c>
      <c r="M30" s="33">
        <v>4.9</v>
      </c>
      <c r="N30" s="46">
        <v>25.1</v>
      </c>
      <c r="O30" s="57"/>
      <c r="P30" s="57"/>
      <c r="Q30" s="57"/>
      <c r="R30" s="57"/>
      <c r="S30" s="57"/>
      <c r="T30" s="57"/>
    </row>
    <row r="31" spans="1:20" ht="12.75">
      <c r="A31" s="43">
        <v>25</v>
      </c>
      <c r="B31" s="20">
        <v>4</v>
      </c>
      <c r="C31" s="20">
        <v>18.7</v>
      </c>
      <c r="D31" s="20" t="s">
        <v>26</v>
      </c>
      <c r="E31" s="20" t="s">
        <v>26</v>
      </c>
      <c r="F31" s="20">
        <v>0</v>
      </c>
      <c r="G31" s="20" t="s">
        <v>26</v>
      </c>
      <c r="H31" s="20">
        <v>1.7</v>
      </c>
      <c r="I31" s="20">
        <v>0</v>
      </c>
      <c r="J31" s="20">
        <v>3.5</v>
      </c>
      <c r="K31" s="20">
        <v>11.9</v>
      </c>
      <c r="L31" s="20">
        <v>0.2</v>
      </c>
      <c r="M31" s="20">
        <v>3.3</v>
      </c>
      <c r="N31" s="35">
        <v>46.6</v>
      </c>
      <c r="O31" s="57"/>
      <c r="P31" s="57"/>
      <c r="Q31" s="57"/>
      <c r="R31" s="57"/>
      <c r="S31" s="57"/>
      <c r="T31" s="57"/>
    </row>
    <row r="32" spans="1:20" ht="12.75">
      <c r="A32" s="44">
        <v>26</v>
      </c>
      <c r="B32" s="33">
        <v>27.6</v>
      </c>
      <c r="C32" s="33">
        <v>22.4</v>
      </c>
      <c r="D32" s="33" t="s">
        <v>26</v>
      </c>
      <c r="E32" s="33">
        <v>8.7</v>
      </c>
      <c r="F32" s="33">
        <v>0</v>
      </c>
      <c r="G32" s="33" t="s">
        <v>26</v>
      </c>
      <c r="H32" s="33">
        <v>2.4</v>
      </c>
      <c r="I32" s="33" t="s">
        <v>26</v>
      </c>
      <c r="J32" s="33">
        <v>2.5</v>
      </c>
      <c r="K32" s="33">
        <v>5.2</v>
      </c>
      <c r="L32" s="33">
        <v>0</v>
      </c>
      <c r="M32" s="33">
        <v>5.7</v>
      </c>
      <c r="N32" s="46">
        <v>40.4</v>
      </c>
      <c r="O32" s="57"/>
      <c r="P32" s="57"/>
      <c r="Q32" s="57"/>
      <c r="R32" s="57"/>
      <c r="S32" s="57"/>
      <c r="T32" s="57"/>
    </row>
    <row r="33" spans="1:20" ht="12.75">
      <c r="A33" s="43">
        <v>27</v>
      </c>
      <c r="B33" s="20">
        <v>7.9</v>
      </c>
      <c r="C33" s="20">
        <v>0.5</v>
      </c>
      <c r="D33" s="20" t="s">
        <v>26</v>
      </c>
      <c r="E33" s="20">
        <v>6.9</v>
      </c>
      <c r="F33" s="20">
        <v>3.9</v>
      </c>
      <c r="G33" s="20">
        <v>0</v>
      </c>
      <c r="H33" s="20" t="s">
        <v>26</v>
      </c>
      <c r="I33" s="20" t="s">
        <v>26</v>
      </c>
      <c r="J33" s="20">
        <v>0.1</v>
      </c>
      <c r="K33" s="20">
        <v>17</v>
      </c>
      <c r="L33" s="20" t="s">
        <v>26</v>
      </c>
      <c r="M33" s="20">
        <v>13.9</v>
      </c>
      <c r="N33" s="35">
        <v>35.8</v>
      </c>
      <c r="O33" s="57"/>
      <c r="P33" s="57"/>
      <c r="Q33" s="57"/>
      <c r="R33" s="57"/>
      <c r="S33" s="57"/>
      <c r="T33" s="57"/>
    </row>
    <row r="34" spans="1:20" ht="12.75">
      <c r="A34" s="44">
        <v>28</v>
      </c>
      <c r="B34" s="33">
        <v>4.8</v>
      </c>
      <c r="C34" s="33">
        <v>8.9</v>
      </c>
      <c r="D34" s="33" t="s">
        <v>26</v>
      </c>
      <c r="E34" s="33">
        <v>18.1</v>
      </c>
      <c r="F34" s="33" t="s">
        <v>26</v>
      </c>
      <c r="G34" s="33">
        <v>12.1</v>
      </c>
      <c r="H34" s="33" t="s">
        <v>26</v>
      </c>
      <c r="I34" s="33" t="s">
        <v>26</v>
      </c>
      <c r="J34" s="33">
        <v>0.1</v>
      </c>
      <c r="K34" s="33">
        <v>0.9</v>
      </c>
      <c r="L34" s="33">
        <v>0</v>
      </c>
      <c r="M34" s="33">
        <v>4.4</v>
      </c>
      <c r="N34" s="46">
        <v>14.4</v>
      </c>
      <c r="O34" s="57"/>
      <c r="P34" s="57"/>
      <c r="Q34" s="57"/>
      <c r="R34" s="57"/>
      <c r="S34" s="57"/>
      <c r="T34" s="57"/>
    </row>
    <row r="35" spans="1:20" ht="12.75">
      <c r="A35" s="43">
        <v>29</v>
      </c>
      <c r="B35" s="20">
        <v>1</v>
      </c>
      <c r="C35" s="20"/>
      <c r="D35" s="20" t="s">
        <v>26</v>
      </c>
      <c r="E35" s="20">
        <v>9.7</v>
      </c>
      <c r="F35" s="20">
        <v>1</v>
      </c>
      <c r="G35" s="20">
        <v>0.1</v>
      </c>
      <c r="H35" s="20" t="s">
        <v>26</v>
      </c>
      <c r="I35" s="20" t="s">
        <v>26</v>
      </c>
      <c r="J35" s="20" t="s">
        <v>26</v>
      </c>
      <c r="K35" s="20">
        <v>1.6</v>
      </c>
      <c r="L35" s="20">
        <v>4.2</v>
      </c>
      <c r="M35" s="20">
        <v>34</v>
      </c>
      <c r="N35" s="35">
        <v>40.1</v>
      </c>
      <c r="O35" s="57"/>
      <c r="P35" s="57"/>
      <c r="Q35" s="57"/>
      <c r="R35" s="57"/>
      <c r="S35" s="57"/>
      <c r="T35" s="57"/>
    </row>
    <row r="36" spans="1:20" ht="12.75">
      <c r="A36" s="44">
        <v>30</v>
      </c>
      <c r="B36" s="33">
        <v>0.4</v>
      </c>
      <c r="C36" s="33"/>
      <c r="D36" s="33" t="s">
        <v>26</v>
      </c>
      <c r="E36" s="33">
        <v>0.4</v>
      </c>
      <c r="F36" s="33" t="s">
        <v>26</v>
      </c>
      <c r="G36" s="33">
        <v>1</v>
      </c>
      <c r="H36" s="33">
        <v>0</v>
      </c>
      <c r="I36" s="33">
        <v>0</v>
      </c>
      <c r="J36" s="33" t="s">
        <v>26</v>
      </c>
      <c r="K36" s="33" t="s">
        <v>26</v>
      </c>
      <c r="L36" s="33">
        <v>0.2</v>
      </c>
      <c r="M36" s="33">
        <v>39</v>
      </c>
      <c r="N36" s="46">
        <v>26.1</v>
      </c>
      <c r="O36" s="57"/>
      <c r="P36" s="57"/>
      <c r="Q36" s="57"/>
      <c r="R36" s="57"/>
      <c r="S36" s="57"/>
      <c r="T36" s="57"/>
    </row>
    <row r="37" spans="1:20" ht="12.75">
      <c r="A37" s="43">
        <v>31</v>
      </c>
      <c r="B37" s="20">
        <v>0.1</v>
      </c>
      <c r="C37" s="20"/>
      <c r="D37" s="20" t="s">
        <v>26</v>
      </c>
      <c r="E37" s="20"/>
      <c r="F37" s="20">
        <v>0</v>
      </c>
      <c r="G37" s="20"/>
      <c r="H37" s="20">
        <v>0</v>
      </c>
      <c r="I37" s="20">
        <v>0</v>
      </c>
      <c r="J37" s="20"/>
      <c r="K37" s="20">
        <v>0.1</v>
      </c>
      <c r="L37" s="20"/>
      <c r="M37" s="20"/>
      <c r="N37" s="35">
        <v>10.9</v>
      </c>
      <c r="O37" s="57"/>
      <c r="P37" s="57"/>
      <c r="Q37" s="57"/>
      <c r="R37" s="57"/>
      <c r="S37" s="57"/>
      <c r="T37" s="57"/>
    </row>
    <row r="38" spans="1:20" ht="12.75">
      <c r="A38" s="49" t="s">
        <v>6</v>
      </c>
      <c r="B38" s="13">
        <f aca="true" t="shared" si="0" ref="B38:M38">SUM(B7:B37)</f>
        <v>89.3</v>
      </c>
      <c r="C38" s="13">
        <f t="shared" si="0"/>
        <v>181.7</v>
      </c>
      <c r="D38" s="13">
        <f t="shared" si="0"/>
        <v>61.900000000000006</v>
      </c>
      <c r="E38" s="13">
        <f t="shared" si="0"/>
        <v>73.2</v>
      </c>
      <c r="F38" s="13">
        <f t="shared" si="0"/>
        <v>98.39999999999998</v>
      </c>
      <c r="G38" s="13">
        <f t="shared" si="0"/>
        <v>74.5</v>
      </c>
      <c r="H38" s="13">
        <f t="shared" si="0"/>
        <v>173.6</v>
      </c>
      <c r="I38" s="13">
        <f t="shared" si="0"/>
        <v>140.3</v>
      </c>
      <c r="J38" s="13">
        <f t="shared" si="0"/>
        <v>51.800000000000004</v>
      </c>
      <c r="K38" s="13">
        <f t="shared" si="0"/>
        <v>121.19999999999999</v>
      </c>
      <c r="L38" s="13">
        <f t="shared" si="0"/>
        <v>152.79999999999995</v>
      </c>
      <c r="M38" s="40">
        <f t="shared" si="0"/>
        <v>160.9</v>
      </c>
      <c r="N38" s="36">
        <f>SUM(B38:M38)</f>
        <v>1379.6000000000001</v>
      </c>
      <c r="O38" s="57"/>
      <c r="P38" s="57"/>
      <c r="Q38" s="57"/>
      <c r="R38" s="57"/>
      <c r="S38" s="57"/>
      <c r="T38" s="57"/>
    </row>
    <row r="39" spans="1:20" ht="12.75">
      <c r="A39" s="48" t="s">
        <v>7</v>
      </c>
      <c r="B39" s="11">
        <v>115.3</v>
      </c>
      <c r="C39" s="11">
        <v>73.8</v>
      </c>
      <c r="D39" s="11">
        <v>97.1</v>
      </c>
      <c r="E39" s="11">
        <v>82.1</v>
      </c>
      <c r="F39" s="11">
        <v>84.4</v>
      </c>
      <c r="G39" s="11">
        <v>93</v>
      </c>
      <c r="H39" s="11">
        <v>96.1</v>
      </c>
      <c r="I39" s="11">
        <v>86.2</v>
      </c>
      <c r="J39" s="11">
        <v>72.5</v>
      </c>
      <c r="K39" s="11">
        <v>74.9</v>
      </c>
      <c r="L39" s="11">
        <v>102.5</v>
      </c>
      <c r="M39" s="39">
        <v>120.1</v>
      </c>
      <c r="N39" s="37">
        <v>1098</v>
      </c>
      <c r="O39" s="57"/>
      <c r="P39" s="57"/>
      <c r="Q39" s="57"/>
      <c r="R39" s="57"/>
      <c r="S39" s="57"/>
      <c r="T39" s="57"/>
    </row>
    <row r="40" spans="1:20" ht="12.75">
      <c r="A40" s="48" t="s">
        <v>8</v>
      </c>
      <c r="B40" s="29">
        <f aca="true" t="shared" si="1" ref="B40:N40">B38*100/B39</f>
        <v>77.4501300954033</v>
      </c>
      <c r="C40" s="29">
        <f t="shared" si="1"/>
        <v>246.20596205962062</v>
      </c>
      <c r="D40" s="29">
        <f t="shared" si="1"/>
        <v>63.74871266735326</v>
      </c>
      <c r="E40" s="29">
        <f t="shared" si="1"/>
        <v>89.15956151035323</v>
      </c>
      <c r="F40" s="29">
        <f t="shared" si="1"/>
        <v>116.58767772511845</v>
      </c>
      <c r="G40" s="29">
        <f t="shared" si="1"/>
        <v>80.10752688172043</v>
      </c>
      <c r="H40" s="29">
        <f t="shared" si="1"/>
        <v>180.6451612903226</v>
      </c>
      <c r="I40" s="29">
        <f t="shared" si="1"/>
        <v>162.76102088167056</v>
      </c>
      <c r="J40" s="29">
        <f t="shared" si="1"/>
        <v>71.44827586206897</v>
      </c>
      <c r="K40" s="29">
        <f t="shared" si="1"/>
        <v>161.8157543391188</v>
      </c>
      <c r="L40" s="29">
        <f t="shared" si="1"/>
        <v>149.07317073170728</v>
      </c>
      <c r="M40" s="41">
        <f t="shared" si="1"/>
        <v>133.97169025811823</v>
      </c>
      <c r="N40" s="38">
        <f t="shared" si="1"/>
        <v>125.64663023679417</v>
      </c>
      <c r="O40" s="57"/>
      <c r="P40" s="57"/>
      <c r="Q40" s="57"/>
      <c r="R40" s="57"/>
      <c r="S40" s="57"/>
      <c r="T40" s="57"/>
    </row>
    <row r="41" spans="1:20" ht="12.75">
      <c r="A41" s="50" t="s">
        <v>9</v>
      </c>
      <c r="B41" s="11">
        <f aca="true" t="shared" si="2" ref="B41:M41">MAX(B7:B37)</f>
        <v>27.6</v>
      </c>
      <c r="C41" s="11">
        <f t="shared" si="2"/>
        <v>33.9</v>
      </c>
      <c r="D41" s="11">
        <f t="shared" si="2"/>
        <v>8.2</v>
      </c>
      <c r="E41" s="11">
        <f t="shared" si="2"/>
        <v>18.1</v>
      </c>
      <c r="F41" s="11">
        <f t="shared" si="2"/>
        <v>28.8</v>
      </c>
      <c r="G41" s="11">
        <f t="shared" si="2"/>
        <v>13.3</v>
      </c>
      <c r="H41" s="11">
        <f t="shared" si="2"/>
        <v>61.8</v>
      </c>
      <c r="I41" s="11">
        <f t="shared" si="2"/>
        <v>61.9</v>
      </c>
      <c r="J41" s="11">
        <f t="shared" si="2"/>
        <v>21.9</v>
      </c>
      <c r="K41" s="11">
        <f t="shared" si="2"/>
        <v>27.3</v>
      </c>
      <c r="L41" s="11">
        <f t="shared" si="2"/>
        <v>24.6</v>
      </c>
      <c r="M41" s="39">
        <f t="shared" si="2"/>
        <v>39</v>
      </c>
      <c r="N41" s="37">
        <f>MAX(B41:M41)</f>
        <v>61.9</v>
      </c>
      <c r="O41" s="57"/>
      <c r="P41" s="57"/>
      <c r="Q41" s="57"/>
      <c r="R41" s="57"/>
      <c r="S41" s="57"/>
      <c r="T41" s="57"/>
    </row>
    <row r="42" spans="1:20" ht="12.75">
      <c r="A42" s="48" t="s">
        <v>31</v>
      </c>
      <c r="B42" s="12">
        <f aca="true" t="shared" si="3" ref="B42:M42">COUNTIF(B$7:B$37,"&gt;=0,1")</f>
        <v>20</v>
      </c>
      <c r="C42" s="12">
        <f t="shared" si="3"/>
        <v>20</v>
      </c>
      <c r="D42" s="12">
        <f t="shared" si="3"/>
        <v>15</v>
      </c>
      <c r="E42" s="12">
        <f t="shared" si="3"/>
        <v>12</v>
      </c>
      <c r="F42" s="12">
        <f t="shared" si="3"/>
        <v>15</v>
      </c>
      <c r="G42" s="12">
        <f t="shared" si="3"/>
        <v>15</v>
      </c>
      <c r="H42" s="12">
        <f t="shared" si="3"/>
        <v>21</v>
      </c>
      <c r="I42" s="12">
        <f t="shared" si="3"/>
        <v>16</v>
      </c>
      <c r="J42" s="12">
        <f t="shared" si="3"/>
        <v>12</v>
      </c>
      <c r="K42" s="12">
        <f t="shared" si="3"/>
        <v>22</v>
      </c>
      <c r="L42" s="12">
        <f t="shared" si="3"/>
        <v>20</v>
      </c>
      <c r="M42" s="51">
        <f t="shared" si="3"/>
        <v>18</v>
      </c>
      <c r="N42" s="52">
        <f>SUM(B42:M42)</f>
        <v>206</v>
      </c>
      <c r="O42" s="57"/>
      <c r="P42" s="57"/>
      <c r="Q42" s="57"/>
      <c r="R42" s="57"/>
      <c r="S42" s="57"/>
      <c r="T42" s="57"/>
    </row>
    <row r="43" spans="1:20" ht="12.75">
      <c r="A43" s="48" t="s">
        <v>32</v>
      </c>
      <c r="B43" s="12">
        <f aca="true" t="shared" si="4" ref="B43:M43">COUNTIF(B$7:B$37,"&gt;=1,0")</f>
        <v>16</v>
      </c>
      <c r="C43" s="12">
        <f t="shared" si="4"/>
        <v>18</v>
      </c>
      <c r="D43" s="12">
        <f t="shared" si="4"/>
        <v>11</v>
      </c>
      <c r="E43" s="12">
        <f t="shared" si="4"/>
        <v>10</v>
      </c>
      <c r="F43" s="12">
        <f t="shared" si="4"/>
        <v>10</v>
      </c>
      <c r="G43" s="12">
        <f t="shared" si="4"/>
        <v>12</v>
      </c>
      <c r="H43" s="12">
        <f t="shared" si="4"/>
        <v>18</v>
      </c>
      <c r="I43" s="12">
        <f t="shared" si="4"/>
        <v>9</v>
      </c>
      <c r="J43" s="12">
        <f t="shared" si="4"/>
        <v>6</v>
      </c>
      <c r="K43" s="12">
        <f t="shared" si="4"/>
        <v>17</v>
      </c>
      <c r="L43" s="12">
        <f t="shared" si="4"/>
        <v>14</v>
      </c>
      <c r="M43" s="51">
        <f t="shared" si="4"/>
        <v>12</v>
      </c>
      <c r="N43" s="52">
        <f>SUM(B43:M43)</f>
        <v>153</v>
      </c>
      <c r="O43" s="57"/>
      <c r="P43" s="57"/>
      <c r="Q43" s="57"/>
      <c r="R43" s="57"/>
      <c r="S43" s="57"/>
      <c r="T43" s="57"/>
    </row>
    <row r="44" spans="1:20" ht="12.75">
      <c r="A44" s="48" t="s">
        <v>33</v>
      </c>
      <c r="B44" s="12">
        <f aca="true" t="shared" si="5" ref="B44:M44">COUNTIF(B$7:B$37,"&gt;=5,0")</f>
        <v>5</v>
      </c>
      <c r="C44" s="12">
        <f t="shared" si="5"/>
        <v>11</v>
      </c>
      <c r="D44" s="12">
        <f t="shared" si="5"/>
        <v>7</v>
      </c>
      <c r="E44" s="12">
        <f t="shared" si="5"/>
        <v>6</v>
      </c>
      <c r="F44" s="12">
        <f t="shared" si="5"/>
        <v>6</v>
      </c>
      <c r="G44" s="12">
        <f t="shared" si="5"/>
        <v>7</v>
      </c>
      <c r="H44" s="12">
        <f t="shared" si="5"/>
        <v>8</v>
      </c>
      <c r="I44" s="12">
        <f t="shared" si="5"/>
        <v>6</v>
      </c>
      <c r="J44" s="12">
        <f t="shared" si="5"/>
        <v>3</v>
      </c>
      <c r="K44" s="12">
        <f t="shared" si="5"/>
        <v>9</v>
      </c>
      <c r="L44" s="12">
        <f t="shared" si="5"/>
        <v>8</v>
      </c>
      <c r="M44" s="51">
        <f t="shared" si="5"/>
        <v>7</v>
      </c>
      <c r="N44" s="52">
        <f>SUM(B44:M44)</f>
        <v>83</v>
      </c>
      <c r="O44" s="57"/>
      <c r="P44" s="57"/>
      <c r="Q44" s="57"/>
      <c r="R44" s="57"/>
      <c r="S44" s="57"/>
      <c r="T44" s="57"/>
    </row>
    <row r="45" spans="1:20" ht="12.75">
      <c r="A45" s="48" t="s">
        <v>34</v>
      </c>
      <c r="B45" s="12">
        <f aca="true" t="shared" si="6" ref="B45:M45">COUNTIF(B$7:B$37,"&gt;=10,0")</f>
        <v>2</v>
      </c>
      <c r="C45" s="12">
        <f t="shared" si="6"/>
        <v>7</v>
      </c>
      <c r="D45" s="12">
        <f t="shared" si="6"/>
        <v>0</v>
      </c>
      <c r="E45" s="12">
        <f t="shared" si="6"/>
        <v>1</v>
      </c>
      <c r="F45" s="12">
        <f t="shared" si="6"/>
        <v>4</v>
      </c>
      <c r="G45" s="12">
        <f t="shared" si="6"/>
        <v>3</v>
      </c>
      <c r="H45" s="12">
        <f t="shared" si="6"/>
        <v>5</v>
      </c>
      <c r="I45" s="12">
        <f t="shared" si="6"/>
        <v>4</v>
      </c>
      <c r="J45" s="12">
        <f t="shared" si="6"/>
        <v>3</v>
      </c>
      <c r="K45" s="12">
        <f t="shared" si="6"/>
        <v>4</v>
      </c>
      <c r="L45" s="12">
        <f t="shared" si="6"/>
        <v>7</v>
      </c>
      <c r="M45" s="51">
        <f t="shared" si="6"/>
        <v>4</v>
      </c>
      <c r="N45" s="52">
        <f>SUM(B45:M45)</f>
        <v>44</v>
      </c>
      <c r="O45" s="57"/>
      <c r="P45" s="57"/>
      <c r="Q45" s="57"/>
      <c r="R45" s="57"/>
      <c r="S45" s="57"/>
      <c r="T45" s="57"/>
    </row>
    <row r="46" spans="1:20" ht="12.75">
      <c r="A46" s="48" t="s">
        <v>35</v>
      </c>
      <c r="B46" s="12">
        <f aca="true" t="shared" si="7" ref="B46:M46">COUNTIF(B$7:B$37,"&gt;=20,0")</f>
        <v>1</v>
      </c>
      <c r="C46" s="12">
        <f t="shared" si="7"/>
        <v>2</v>
      </c>
      <c r="D46" s="12">
        <f t="shared" si="7"/>
        <v>0</v>
      </c>
      <c r="E46" s="12">
        <f t="shared" si="7"/>
        <v>0</v>
      </c>
      <c r="F46" s="12">
        <f t="shared" si="7"/>
        <v>1</v>
      </c>
      <c r="G46" s="12">
        <f t="shared" si="7"/>
        <v>0</v>
      </c>
      <c r="H46" s="12">
        <f t="shared" si="7"/>
        <v>2</v>
      </c>
      <c r="I46" s="12">
        <f t="shared" si="7"/>
        <v>3</v>
      </c>
      <c r="J46" s="12">
        <f t="shared" si="7"/>
        <v>1</v>
      </c>
      <c r="K46" s="12">
        <f t="shared" si="7"/>
        <v>1</v>
      </c>
      <c r="L46" s="12">
        <f t="shared" si="7"/>
        <v>3</v>
      </c>
      <c r="M46" s="51">
        <f t="shared" si="7"/>
        <v>3</v>
      </c>
      <c r="N46" s="52">
        <f>SUM(B46:M46)</f>
        <v>17</v>
      </c>
      <c r="O46" s="57"/>
      <c r="P46" s="57"/>
      <c r="Q46" s="57"/>
      <c r="R46" s="57"/>
      <c r="S46" s="57"/>
      <c r="T46" s="57"/>
    </row>
    <row r="47" spans="1:20" ht="12.75">
      <c r="A47" s="67"/>
      <c r="B47" s="6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</row>
    <row r="48" spans="1:20" ht="12.75">
      <c r="A48" s="67"/>
      <c r="B48" s="6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</row>
    <row r="49" spans="1:20" ht="12.75">
      <c r="A49" s="67"/>
      <c r="B49" s="6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</row>
    <row r="50" spans="1:20" ht="12.75">
      <c r="A50" s="67"/>
      <c r="B50" s="6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</row>
    <row r="51" spans="1:20" ht="12.75">
      <c r="A51" s="67"/>
      <c r="B51" s="6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</row>
    <row r="52" spans="1:20" ht="12.75">
      <c r="A52" s="67"/>
      <c r="B52" s="6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20" ht="12.75">
      <c r="A53" s="67"/>
      <c r="B53" s="6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</row>
    <row r="54" spans="1:20" ht="12.75">
      <c r="A54" s="67"/>
      <c r="B54" s="6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</row>
    <row r="55" spans="1:20" ht="12.75">
      <c r="A55" s="67"/>
      <c r="B55" s="6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</row>
    <row r="56" spans="1:20" ht="12.75">
      <c r="A56" s="67"/>
      <c r="B56" s="6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</row>
    <row r="57" spans="1:20" ht="12.75">
      <c r="A57" s="67"/>
      <c r="B57" s="6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</row>
    <row r="58" spans="1:20" ht="12.75">
      <c r="A58" s="67"/>
      <c r="B58" s="6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</row>
    <row r="59" spans="1:20" ht="12.75">
      <c r="A59" s="67"/>
      <c r="B59" s="6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</row>
  </sheetData>
  <sheetProtection sheet="1" objects="1" scenarios="1"/>
  <mergeCells count="1">
    <mergeCell ref="C1:F1"/>
  </mergeCells>
  <conditionalFormatting sqref="N7:N37">
    <cfRule type="expression" priority="1" dxfId="205" stopIfTrue="1">
      <formula>N7=MAX(N$7:N$37)</formula>
    </cfRule>
  </conditionalFormatting>
  <conditionalFormatting sqref="B7:M7 B9:M9 B11:M11 B13:M13 B15:M15 B17:M17 B19:M19 B21:M21 B23:M23 B25:M25 B27:M27 B29:M29 B31:M31 B33:M33 B35:M35 B37:M37">
    <cfRule type="expression" priority="2" dxfId="19" stopIfTrue="1">
      <formula>B7=""</formula>
    </cfRule>
    <cfRule type="expression" priority="3" dxfId="16" stopIfTrue="1">
      <formula>B7&gt;=$O$3</formula>
    </cfRule>
  </conditionalFormatting>
  <conditionalFormatting sqref="B8:M8 B10:M10 B12:M12 B14:M14 B16:M16 B18:M18 B20:M20 B22:M22 B24:M24 B26:M26 B28:M28 B30:M30 B32:M32 B34:M34 B36:M36">
    <cfRule type="expression" priority="4" dxfId="17" stopIfTrue="1">
      <formula>B8=""</formula>
    </cfRule>
    <cfRule type="expression" priority="5" dxfId="16" stopIfTrue="1">
      <formula>B8&gt;=$O$3</formula>
    </cfRule>
  </conditionalFormatting>
  <printOptions horizontalCentered="1"/>
  <pageMargins left="0.5905511811023623" right="0.3937007874015748" top="0.3937007874015748" bottom="0" header="0.5118110236220472" footer="0.5118110236220472"/>
  <pageSetup horizontalDpi="300" verticalDpi="300" orientation="landscape" paperSize="9" scale="93" r:id="rId4"/>
  <drawing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20"/>
  <dimension ref="A1:T59"/>
  <sheetViews>
    <sheetView showGridLines="0" showRowColHeader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" sqref="A5"/>
    </sheetView>
  </sheetViews>
  <sheetFormatPr defaultColWidth="12" defaultRowHeight="12.75"/>
  <cols>
    <col min="1" max="1" width="16.33203125" style="1" customWidth="1"/>
    <col min="2" max="2" width="9.83203125" style="1" customWidth="1"/>
    <col min="3" max="3" width="9.5" style="0" customWidth="1"/>
    <col min="4" max="4" width="9.16015625" style="0" customWidth="1"/>
    <col min="5" max="5" width="8.83203125" style="0" customWidth="1"/>
    <col min="6" max="6" width="9.5" style="0" customWidth="1"/>
    <col min="7" max="7" width="8.5" style="0" customWidth="1"/>
    <col min="8" max="8" width="9.16015625" style="0" customWidth="1"/>
    <col min="9" max="9" width="9" style="0" customWidth="1"/>
    <col min="10" max="10" width="10.66015625" style="0" customWidth="1"/>
    <col min="11" max="11" width="9.83203125" style="0" customWidth="1"/>
    <col min="12" max="12" width="10.83203125" style="0" customWidth="1"/>
    <col min="13" max="13" width="10.33203125" style="0" customWidth="1"/>
    <col min="14" max="14" width="9" style="0" customWidth="1"/>
    <col min="15" max="15" width="15.33203125" style="0" customWidth="1"/>
  </cols>
  <sheetData>
    <row r="1" spans="1:20" ht="16.5" thickTop="1">
      <c r="A1" s="58"/>
      <c r="B1" s="59"/>
      <c r="C1" s="77" t="s">
        <v>0</v>
      </c>
      <c r="D1" s="77"/>
      <c r="E1" s="77"/>
      <c r="F1" s="77"/>
      <c r="G1" s="60">
        <v>2001</v>
      </c>
      <c r="H1" s="61"/>
      <c r="I1" s="61" t="s">
        <v>1</v>
      </c>
      <c r="J1" s="62"/>
      <c r="K1" s="57"/>
      <c r="L1" s="57"/>
      <c r="M1" s="57"/>
      <c r="N1" s="57"/>
      <c r="O1" s="73">
        <v>0</v>
      </c>
      <c r="P1" s="57"/>
      <c r="Q1" s="57"/>
      <c r="R1" s="57"/>
      <c r="S1" s="57"/>
      <c r="T1" s="57"/>
    </row>
    <row r="2" spans="1:20" ht="16.5" thickBot="1">
      <c r="A2" s="58"/>
      <c r="B2" s="63"/>
      <c r="C2" s="64"/>
      <c r="D2" s="64" t="s">
        <v>2</v>
      </c>
      <c r="E2" s="64"/>
      <c r="F2" s="64"/>
      <c r="G2" s="64"/>
      <c r="H2" s="64"/>
      <c r="I2" s="64"/>
      <c r="J2" s="65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16.5" thickTop="1">
      <c r="A3" s="58"/>
      <c r="B3" s="66" t="s">
        <v>29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72">
        <f>(100-O1)/10</f>
        <v>10</v>
      </c>
      <c r="P3" s="57"/>
      <c r="Q3" s="57"/>
      <c r="R3" s="57"/>
      <c r="S3" s="57"/>
      <c r="T3" s="57"/>
    </row>
    <row r="4" spans="1:20" ht="12.75">
      <c r="A4" s="67"/>
      <c r="B4" s="68" t="s">
        <v>28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ht="12.75">
      <c r="A5" s="70" t="s">
        <v>3</v>
      </c>
      <c r="B5" s="71">
        <v>1</v>
      </c>
      <c r="C5" s="71">
        <v>32</v>
      </c>
      <c r="D5" s="71">
        <v>61</v>
      </c>
      <c r="E5" s="71">
        <v>92</v>
      </c>
      <c r="F5" s="71">
        <v>122</v>
      </c>
      <c r="G5" s="71">
        <v>153</v>
      </c>
      <c r="H5" s="71">
        <v>183</v>
      </c>
      <c r="I5" s="71">
        <v>214</v>
      </c>
      <c r="J5" s="71">
        <v>245</v>
      </c>
      <c r="K5" s="71">
        <v>275</v>
      </c>
      <c r="L5" s="71">
        <v>306</v>
      </c>
      <c r="M5" s="71">
        <v>336</v>
      </c>
      <c r="N5" s="70" t="s">
        <v>4</v>
      </c>
      <c r="O5" s="57"/>
      <c r="P5" s="57"/>
      <c r="Q5" s="57"/>
      <c r="R5" s="57"/>
      <c r="S5" s="57"/>
      <c r="T5" s="57"/>
    </row>
    <row r="6" spans="1:20" ht="6.75" customHeight="1">
      <c r="A6" s="69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7"/>
      <c r="O6" s="57"/>
      <c r="P6" s="57"/>
      <c r="Q6" s="57"/>
      <c r="R6" s="57"/>
      <c r="S6" s="57"/>
      <c r="T6" s="57"/>
    </row>
    <row r="7" spans="1:20" ht="12.75">
      <c r="A7" s="43">
        <v>1</v>
      </c>
      <c r="B7" s="20">
        <v>9.9</v>
      </c>
      <c r="C7" s="20">
        <v>0.4</v>
      </c>
      <c r="D7" s="20">
        <v>1.1</v>
      </c>
      <c r="E7" s="20" t="s">
        <v>26</v>
      </c>
      <c r="F7" s="20" t="s">
        <v>26</v>
      </c>
      <c r="G7" s="20">
        <v>3.1</v>
      </c>
      <c r="H7" s="20">
        <v>0</v>
      </c>
      <c r="I7" s="20" t="s">
        <v>26</v>
      </c>
      <c r="J7" s="20">
        <v>1</v>
      </c>
      <c r="K7" s="20">
        <v>8.7</v>
      </c>
      <c r="L7" s="20">
        <v>0.5</v>
      </c>
      <c r="M7" s="20">
        <v>6.6</v>
      </c>
      <c r="N7" s="35">
        <v>33.2</v>
      </c>
      <c r="O7" s="57"/>
      <c r="P7" s="57"/>
      <c r="Q7" s="57"/>
      <c r="R7" s="57"/>
      <c r="S7" s="57"/>
      <c r="T7" s="57"/>
    </row>
    <row r="8" spans="1:20" ht="12.75">
      <c r="A8" s="44">
        <v>2</v>
      </c>
      <c r="B8" s="33">
        <v>0.1</v>
      </c>
      <c r="C8" s="33">
        <v>3.9</v>
      </c>
      <c r="D8" s="33">
        <v>3.9</v>
      </c>
      <c r="E8" s="33">
        <v>1.2</v>
      </c>
      <c r="F8" s="33" t="s">
        <v>26</v>
      </c>
      <c r="G8" s="33">
        <v>18.6</v>
      </c>
      <c r="H8" s="33" t="s">
        <v>26</v>
      </c>
      <c r="I8" s="33">
        <v>0</v>
      </c>
      <c r="J8" s="33">
        <v>1.3</v>
      </c>
      <c r="K8" s="33">
        <v>10.3</v>
      </c>
      <c r="L8" s="33" t="s">
        <v>26</v>
      </c>
      <c r="M8" s="33">
        <v>0.1</v>
      </c>
      <c r="N8" s="46">
        <v>13.1</v>
      </c>
      <c r="O8" s="57"/>
      <c r="P8" s="57"/>
      <c r="Q8" s="57"/>
      <c r="R8" s="57"/>
      <c r="S8" s="57"/>
      <c r="T8" s="57"/>
    </row>
    <row r="9" spans="1:20" ht="12.75">
      <c r="A9" s="43">
        <v>3</v>
      </c>
      <c r="B9" s="20">
        <v>1.9</v>
      </c>
      <c r="C9" s="20">
        <v>17.1</v>
      </c>
      <c r="D9" s="20">
        <v>1.3</v>
      </c>
      <c r="E9" s="20">
        <v>0.7</v>
      </c>
      <c r="F9" s="20">
        <v>7.2</v>
      </c>
      <c r="G9" s="20">
        <v>28.3</v>
      </c>
      <c r="H9" s="20" t="s">
        <v>26</v>
      </c>
      <c r="I9" s="20">
        <v>0.3</v>
      </c>
      <c r="J9" s="20">
        <v>7.4</v>
      </c>
      <c r="K9" s="20">
        <v>1.6</v>
      </c>
      <c r="L9" s="20" t="s">
        <v>26</v>
      </c>
      <c r="M9" s="20">
        <v>2.3</v>
      </c>
      <c r="N9" s="35">
        <v>17.3</v>
      </c>
      <c r="O9" s="57"/>
      <c r="P9" s="57"/>
      <c r="Q9" s="57"/>
      <c r="R9" s="57"/>
      <c r="S9" s="57"/>
      <c r="T9" s="57"/>
    </row>
    <row r="10" spans="1:20" ht="12.75">
      <c r="A10" s="44">
        <v>4</v>
      </c>
      <c r="B10" s="33">
        <v>4.4</v>
      </c>
      <c r="C10" s="33">
        <v>18.5</v>
      </c>
      <c r="D10" s="33">
        <v>2.9</v>
      </c>
      <c r="E10" s="33">
        <v>1.8</v>
      </c>
      <c r="F10" s="33">
        <v>0.2</v>
      </c>
      <c r="G10" s="33">
        <v>0.7</v>
      </c>
      <c r="H10" s="33" t="s">
        <v>26</v>
      </c>
      <c r="I10" s="33">
        <v>1</v>
      </c>
      <c r="J10" s="33">
        <v>10.2</v>
      </c>
      <c r="K10" s="33" t="s">
        <v>26</v>
      </c>
      <c r="L10" s="33">
        <v>1.6</v>
      </c>
      <c r="M10" s="33">
        <v>6.7</v>
      </c>
      <c r="N10" s="46">
        <v>39.6</v>
      </c>
      <c r="O10" s="57"/>
      <c r="P10" s="57"/>
      <c r="Q10" s="57"/>
      <c r="R10" s="57"/>
      <c r="S10" s="57"/>
      <c r="T10" s="57"/>
    </row>
    <row r="11" spans="1:20" ht="12.75">
      <c r="A11" s="43">
        <v>5</v>
      </c>
      <c r="B11" s="20">
        <v>17.8</v>
      </c>
      <c r="C11" s="20">
        <v>4.8</v>
      </c>
      <c r="D11" s="20" t="s">
        <v>26</v>
      </c>
      <c r="E11" s="20">
        <v>8.4</v>
      </c>
      <c r="F11" s="20">
        <v>0</v>
      </c>
      <c r="G11" s="20">
        <v>2.5</v>
      </c>
      <c r="H11" s="20" t="s">
        <v>26</v>
      </c>
      <c r="I11" s="20">
        <v>9</v>
      </c>
      <c r="J11" s="20">
        <v>2.6</v>
      </c>
      <c r="K11" s="20" t="s">
        <v>26</v>
      </c>
      <c r="L11" s="20">
        <v>0</v>
      </c>
      <c r="M11" s="20">
        <v>15.4</v>
      </c>
      <c r="N11" s="35">
        <v>50.6</v>
      </c>
      <c r="O11" s="57"/>
      <c r="P11" s="57"/>
      <c r="Q11" s="57"/>
      <c r="R11" s="57"/>
      <c r="S11" s="57"/>
      <c r="T11" s="57"/>
    </row>
    <row r="12" spans="1:20" ht="12.75">
      <c r="A12" s="44">
        <v>6</v>
      </c>
      <c r="B12" s="33">
        <v>1.6</v>
      </c>
      <c r="C12" s="33">
        <v>3.7</v>
      </c>
      <c r="D12" s="33" t="s">
        <v>26</v>
      </c>
      <c r="E12" s="33">
        <v>4.7</v>
      </c>
      <c r="F12" s="33">
        <v>0.7</v>
      </c>
      <c r="G12" s="33">
        <v>6.4</v>
      </c>
      <c r="H12" s="33">
        <v>0</v>
      </c>
      <c r="I12" s="33">
        <v>11</v>
      </c>
      <c r="J12" s="33">
        <v>2.6</v>
      </c>
      <c r="K12" s="33">
        <v>0.9</v>
      </c>
      <c r="L12" s="33">
        <v>9.4</v>
      </c>
      <c r="M12" s="33">
        <v>0.9</v>
      </c>
      <c r="N12" s="46">
        <v>51.3</v>
      </c>
      <c r="O12" s="57"/>
      <c r="P12" s="57"/>
      <c r="Q12" s="57"/>
      <c r="R12" s="57"/>
      <c r="S12" s="57"/>
      <c r="T12" s="57"/>
    </row>
    <row r="13" spans="1:20" ht="12.75">
      <c r="A13" s="43">
        <v>7</v>
      </c>
      <c r="B13" s="20">
        <v>0</v>
      </c>
      <c r="C13" s="20">
        <v>2.8</v>
      </c>
      <c r="D13" s="20">
        <v>1.4</v>
      </c>
      <c r="E13" s="20">
        <v>0.2</v>
      </c>
      <c r="F13" s="20" t="s">
        <v>26</v>
      </c>
      <c r="G13" s="20">
        <v>6.2</v>
      </c>
      <c r="H13" s="20">
        <v>0</v>
      </c>
      <c r="I13" s="20">
        <v>8</v>
      </c>
      <c r="J13" s="20">
        <v>20.4</v>
      </c>
      <c r="K13" s="20">
        <v>0</v>
      </c>
      <c r="L13" s="20">
        <v>18.8</v>
      </c>
      <c r="M13" s="20" t="s">
        <v>26</v>
      </c>
      <c r="N13" s="35">
        <v>27.4</v>
      </c>
      <c r="O13" s="57"/>
      <c r="P13" s="57"/>
      <c r="Q13" s="57"/>
      <c r="R13" s="57"/>
      <c r="S13" s="57"/>
      <c r="T13" s="57"/>
    </row>
    <row r="14" spans="1:20" ht="12.75">
      <c r="A14" s="44">
        <v>8</v>
      </c>
      <c r="B14" s="33">
        <v>1</v>
      </c>
      <c r="C14" s="33">
        <v>1.7</v>
      </c>
      <c r="D14" s="33" t="s">
        <v>26</v>
      </c>
      <c r="E14" s="33">
        <v>0.3</v>
      </c>
      <c r="F14" s="33" t="s">
        <v>26</v>
      </c>
      <c r="G14" s="33">
        <v>1.2</v>
      </c>
      <c r="H14" s="33">
        <v>18.7</v>
      </c>
      <c r="I14" s="33">
        <v>3.3</v>
      </c>
      <c r="J14" s="33">
        <v>12.5</v>
      </c>
      <c r="K14" s="33">
        <v>1.7</v>
      </c>
      <c r="L14" s="33">
        <v>16.3</v>
      </c>
      <c r="M14" s="33" t="s">
        <v>26</v>
      </c>
      <c r="N14" s="46">
        <v>35.3</v>
      </c>
      <c r="O14" s="57"/>
      <c r="P14" s="57"/>
      <c r="Q14" s="57"/>
      <c r="R14" s="57"/>
      <c r="S14" s="57"/>
      <c r="T14" s="57"/>
    </row>
    <row r="15" spans="1:20" ht="12.75">
      <c r="A15" s="43">
        <v>9</v>
      </c>
      <c r="B15" s="20">
        <v>0.7</v>
      </c>
      <c r="C15" s="20">
        <v>0.2</v>
      </c>
      <c r="D15" s="20">
        <v>7</v>
      </c>
      <c r="E15" s="20">
        <v>3.1</v>
      </c>
      <c r="F15" s="20" t="s">
        <v>26</v>
      </c>
      <c r="G15" s="20" t="s">
        <v>26</v>
      </c>
      <c r="H15" s="20">
        <v>1.3</v>
      </c>
      <c r="I15" s="20">
        <v>1.4</v>
      </c>
      <c r="J15" s="20">
        <v>22.7</v>
      </c>
      <c r="K15" s="20" t="s">
        <v>26</v>
      </c>
      <c r="L15" s="20" t="s">
        <v>26</v>
      </c>
      <c r="M15" s="20" t="s">
        <v>26</v>
      </c>
      <c r="N15" s="35">
        <v>53.2</v>
      </c>
      <c r="O15" s="57"/>
      <c r="P15" s="57"/>
      <c r="Q15" s="57"/>
      <c r="R15" s="57"/>
      <c r="S15" s="57"/>
      <c r="T15" s="57"/>
    </row>
    <row r="16" spans="1:20" ht="12.75">
      <c r="A16" s="44">
        <v>10</v>
      </c>
      <c r="B16" s="33">
        <v>1.7</v>
      </c>
      <c r="C16" s="33">
        <v>0</v>
      </c>
      <c r="D16" s="33">
        <v>4.3</v>
      </c>
      <c r="E16" s="33">
        <v>10.3</v>
      </c>
      <c r="F16" s="33" t="s">
        <v>26</v>
      </c>
      <c r="G16" s="33">
        <v>0</v>
      </c>
      <c r="H16" s="33">
        <v>3.4</v>
      </c>
      <c r="I16" s="33">
        <v>10.3</v>
      </c>
      <c r="J16" s="33">
        <v>7.2</v>
      </c>
      <c r="K16" s="33" t="s">
        <v>26</v>
      </c>
      <c r="L16" s="33" t="s">
        <v>26</v>
      </c>
      <c r="M16" s="33">
        <v>0</v>
      </c>
      <c r="N16" s="46">
        <v>107.4</v>
      </c>
      <c r="O16" s="57"/>
      <c r="P16" s="57"/>
      <c r="Q16" s="57"/>
      <c r="R16" s="57"/>
      <c r="S16" s="57"/>
      <c r="T16" s="57"/>
    </row>
    <row r="17" spans="1:20" ht="12.75">
      <c r="A17" s="43">
        <v>11</v>
      </c>
      <c r="B17" s="20">
        <v>0.1</v>
      </c>
      <c r="C17" s="20">
        <v>0</v>
      </c>
      <c r="D17" s="20">
        <v>3.9</v>
      </c>
      <c r="E17" s="20">
        <v>0.5</v>
      </c>
      <c r="F17" s="20" t="s">
        <v>26</v>
      </c>
      <c r="G17" s="20">
        <v>0</v>
      </c>
      <c r="H17" s="20">
        <v>0</v>
      </c>
      <c r="I17" s="20" t="s">
        <v>26</v>
      </c>
      <c r="J17" s="20">
        <v>8.3</v>
      </c>
      <c r="K17" s="20">
        <v>0</v>
      </c>
      <c r="L17" s="20">
        <v>0.3</v>
      </c>
      <c r="M17" s="20" t="s">
        <v>26</v>
      </c>
      <c r="N17" s="35">
        <v>43.2</v>
      </c>
      <c r="O17" s="57"/>
      <c r="P17" s="57"/>
      <c r="Q17" s="57"/>
      <c r="R17" s="57"/>
      <c r="S17" s="57"/>
      <c r="T17" s="57"/>
    </row>
    <row r="18" spans="1:20" ht="12.75">
      <c r="A18" s="44">
        <v>12</v>
      </c>
      <c r="B18" s="33" t="s">
        <v>26</v>
      </c>
      <c r="C18" s="33">
        <v>1.9</v>
      </c>
      <c r="D18" s="33">
        <v>0.6</v>
      </c>
      <c r="E18" s="33">
        <v>2.4</v>
      </c>
      <c r="F18" s="33" t="s">
        <v>26</v>
      </c>
      <c r="G18" s="33" t="s">
        <v>26</v>
      </c>
      <c r="H18" s="33">
        <v>0.3</v>
      </c>
      <c r="I18" s="33">
        <v>1.2</v>
      </c>
      <c r="J18" s="33">
        <v>4.9</v>
      </c>
      <c r="K18" s="33" t="s">
        <v>26</v>
      </c>
      <c r="L18" s="33">
        <v>4.5</v>
      </c>
      <c r="M18" s="33">
        <v>0.4</v>
      </c>
      <c r="N18" s="46">
        <v>30.9</v>
      </c>
      <c r="O18" s="57"/>
      <c r="P18" s="57"/>
      <c r="Q18" s="57"/>
      <c r="R18" s="57"/>
      <c r="S18" s="57"/>
      <c r="T18" s="57"/>
    </row>
    <row r="19" spans="1:20" ht="12.75">
      <c r="A19" s="43">
        <v>13</v>
      </c>
      <c r="B19" s="20" t="s">
        <v>26</v>
      </c>
      <c r="C19" s="20" t="s">
        <v>26</v>
      </c>
      <c r="D19" s="20">
        <v>4.6</v>
      </c>
      <c r="E19" s="20">
        <v>0.4</v>
      </c>
      <c r="F19" s="20" t="s">
        <v>26</v>
      </c>
      <c r="G19" s="20" t="s">
        <v>26</v>
      </c>
      <c r="H19" s="20">
        <v>6.7</v>
      </c>
      <c r="I19" s="20" t="s">
        <v>26</v>
      </c>
      <c r="J19" s="20">
        <v>12.4</v>
      </c>
      <c r="K19" s="20" t="s">
        <v>26</v>
      </c>
      <c r="L19" s="20" t="s">
        <v>26</v>
      </c>
      <c r="M19" s="20">
        <v>0</v>
      </c>
      <c r="N19" s="35">
        <v>11.9</v>
      </c>
      <c r="O19" s="57"/>
      <c r="P19" s="57"/>
      <c r="Q19" s="57"/>
      <c r="R19" s="57"/>
      <c r="S19" s="57"/>
      <c r="T19" s="57"/>
    </row>
    <row r="20" spans="1:20" ht="12.75">
      <c r="A20" s="44">
        <v>14</v>
      </c>
      <c r="B20" s="33" t="s">
        <v>26</v>
      </c>
      <c r="C20" s="33" t="s">
        <v>26</v>
      </c>
      <c r="D20" s="33">
        <v>0</v>
      </c>
      <c r="E20" s="33">
        <v>8.1</v>
      </c>
      <c r="F20" s="33">
        <v>0.1</v>
      </c>
      <c r="G20" s="33" t="s">
        <v>26</v>
      </c>
      <c r="H20" s="33">
        <v>11.4</v>
      </c>
      <c r="I20" s="33" t="s">
        <v>26</v>
      </c>
      <c r="J20" s="33">
        <v>2.2</v>
      </c>
      <c r="K20" s="33" t="s">
        <v>26</v>
      </c>
      <c r="L20" s="33" t="s">
        <v>26</v>
      </c>
      <c r="M20" s="33" t="s">
        <v>26</v>
      </c>
      <c r="N20" s="46">
        <v>25.2</v>
      </c>
      <c r="O20" s="57"/>
      <c r="P20" s="57"/>
      <c r="Q20" s="57"/>
      <c r="R20" s="57"/>
      <c r="S20" s="57"/>
      <c r="T20" s="57"/>
    </row>
    <row r="21" spans="1:20" ht="12.75">
      <c r="A21" s="43">
        <v>15</v>
      </c>
      <c r="B21" s="20" t="s">
        <v>26</v>
      </c>
      <c r="C21" s="20" t="s">
        <v>26</v>
      </c>
      <c r="D21" s="20">
        <v>0.7</v>
      </c>
      <c r="E21" s="20">
        <v>12.2</v>
      </c>
      <c r="F21" s="20">
        <v>0</v>
      </c>
      <c r="G21" s="20">
        <v>5.3</v>
      </c>
      <c r="H21" s="20">
        <v>3</v>
      </c>
      <c r="I21" s="20">
        <v>0</v>
      </c>
      <c r="J21" s="20">
        <v>7.7</v>
      </c>
      <c r="K21" s="20" t="s">
        <v>26</v>
      </c>
      <c r="L21" s="20">
        <v>0</v>
      </c>
      <c r="M21" s="20">
        <v>0</v>
      </c>
      <c r="N21" s="35">
        <v>62.7</v>
      </c>
      <c r="O21" s="57"/>
      <c r="P21" s="57"/>
      <c r="Q21" s="57"/>
      <c r="R21" s="57"/>
      <c r="S21" s="57"/>
      <c r="T21" s="57"/>
    </row>
    <row r="22" spans="1:20" ht="12.75">
      <c r="A22" s="44">
        <v>16</v>
      </c>
      <c r="B22" s="33" t="s">
        <v>26</v>
      </c>
      <c r="C22" s="33">
        <v>4.1</v>
      </c>
      <c r="D22" s="33">
        <v>1.2</v>
      </c>
      <c r="E22" s="33">
        <v>0.9</v>
      </c>
      <c r="F22" s="33">
        <v>6.6</v>
      </c>
      <c r="G22" s="33">
        <v>12.8</v>
      </c>
      <c r="H22" s="33">
        <v>0.5</v>
      </c>
      <c r="I22" s="33">
        <v>0.4</v>
      </c>
      <c r="J22" s="33">
        <v>4.2</v>
      </c>
      <c r="K22" s="33" t="s">
        <v>26</v>
      </c>
      <c r="L22" s="33" t="s">
        <v>26</v>
      </c>
      <c r="M22" s="33">
        <v>0.6</v>
      </c>
      <c r="N22" s="46">
        <v>23.2</v>
      </c>
      <c r="O22" s="57"/>
      <c r="P22" s="57"/>
      <c r="Q22" s="57"/>
      <c r="R22" s="57"/>
      <c r="S22" s="57"/>
      <c r="T22" s="57"/>
    </row>
    <row r="23" spans="1:20" ht="12.75">
      <c r="A23" s="43">
        <v>17</v>
      </c>
      <c r="B23" s="20" t="s">
        <v>26</v>
      </c>
      <c r="C23" s="20" t="s">
        <v>26</v>
      </c>
      <c r="D23" s="20">
        <v>12.9</v>
      </c>
      <c r="E23" s="20">
        <v>0.8</v>
      </c>
      <c r="F23" s="20">
        <v>0</v>
      </c>
      <c r="G23" s="20">
        <v>24.8</v>
      </c>
      <c r="H23" s="20">
        <v>0.8</v>
      </c>
      <c r="I23" s="20" t="s">
        <v>26</v>
      </c>
      <c r="J23" s="20">
        <v>0.2</v>
      </c>
      <c r="K23" s="20">
        <v>0</v>
      </c>
      <c r="L23" s="20">
        <v>0.3</v>
      </c>
      <c r="M23" s="20">
        <v>0.2</v>
      </c>
      <c r="N23" s="35">
        <v>13.4</v>
      </c>
      <c r="O23" s="57"/>
      <c r="P23" s="57"/>
      <c r="Q23" s="57"/>
      <c r="R23" s="57"/>
      <c r="S23" s="57"/>
      <c r="T23" s="57"/>
    </row>
    <row r="24" spans="1:20" ht="12.75">
      <c r="A24" s="44">
        <v>18</v>
      </c>
      <c r="B24" s="33">
        <v>0.3</v>
      </c>
      <c r="C24" s="33">
        <v>0</v>
      </c>
      <c r="D24" s="33">
        <v>9.6</v>
      </c>
      <c r="E24" s="33">
        <v>6.5</v>
      </c>
      <c r="F24" s="33">
        <v>9.7</v>
      </c>
      <c r="G24" s="33">
        <v>3</v>
      </c>
      <c r="H24" s="33">
        <v>0</v>
      </c>
      <c r="I24" s="33" t="s">
        <v>26</v>
      </c>
      <c r="J24" s="33">
        <v>0</v>
      </c>
      <c r="K24" s="33" t="s">
        <v>26</v>
      </c>
      <c r="L24" s="33" t="s">
        <v>26</v>
      </c>
      <c r="M24" s="33">
        <v>1.3</v>
      </c>
      <c r="N24" s="46">
        <v>8.2</v>
      </c>
      <c r="O24" s="57"/>
      <c r="P24" s="57"/>
      <c r="Q24" s="57"/>
      <c r="R24" s="57"/>
      <c r="S24" s="57"/>
      <c r="T24" s="57"/>
    </row>
    <row r="25" spans="1:20" ht="12.75">
      <c r="A25" s="43">
        <v>19</v>
      </c>
      <c r="B25" s="20" t="s">
        <v>26</v>
      </c>
      <c r="C25" s="20">
        <v>4.3</v>
      </c>
      <c r="D25" s="20">
        <v>6.9</v>
      </c>
      <c r="E25" s="20">
        <v>1.2</v>
      </c>
      <c r="F25" s="20" t="s">
        <v>26</v>
      </c>
      <c r="G25" s="20" t="s">
        <v>26</v>
      </c>
      <c r="H25" s="20">
        <v>1.9</v>
      </c>
      <c r="I25" s="20">
        <v>1.6</v>
      </c>
      <c r="J25" s="20">
        <v>10</v>
      </c>
      <c r="K25" s="20" t="s">
        <v>26</v>
      </c>
      <c r="L25" s="20">
        <v>0.2</v>
      </c>
      <c r="M25" s="20">
        <v>10.5</v>
      </c>
      <c r="N25" s="35">
        <v>18.5</v>
      </c>
      <c r="O25" s="57"/>
      <c r="P25" s="57"/>
      <c r="Q25" s="57"/>
      <c r="R25" s="57"/>
      <c r="S25" s="57"/>
      <c r="T25" s="57"/>
    </row>
    <row r="26" spans="1:20" ht="12.75">
      <c r="A26" s="44">
        <v>20</v>
      </c>
      <c r="B26" s="33">
        <v>3.8</v>
      </c>
      <c r="C26" s="33">
        <v>1.5</v>
      </c>
      <c r="D26" s="33" t="s">
        <v>26</v>
      </c>
      <c r="E26" s="33">
        <v>1.6</v>
      </c>
      <c r="F26" s="33" t="s">
        <v>26</v>
      </c>
      <c r="G26" s="33" t="s">
        <v>26</v>
      </c>
      <c r="H26" s="33">
        <v>0.2</v>
      </c>
      <c r="I26" s="33">
        <v>0.7</v>
      </c>
      <c r="J26" s="33">
        <v>11.6</v>
      </c>
      <c r="K26" s="33" t="s">
        <v>26</v>
      </c>
      <c r="L26" s="33">
        <v>0.5</v>
      </c>
      <c r="M26" s="33">
        <v>3.6</v>
      </c>
      <c r="N26" s="46">
        <v>17.3</v>
      </c>
      <c r="O26" s="57"/>
      <c r="P26" s="57"/>
      <c r="Q26" s="57"/>
      <c r="R26" s="57"/>
      <c r="S26" s="57"/>
      <c r="T26" s="57"/>
    </row>
    <row r="27" spans="1:20" ht="12.75">
      <c r="A27" s="43">
        <v>21</v>
      </c>
      <c r="B27" s="20">
        <v>4.8</v>
      </c>
      <c r="C27" s="20">
        <v>4.6</v>
      </c>
      <c r="D27" s="20">
        <v>8.2</v>
      </c>
      <c r="E27" s="20" t="s">
        <v>26</v>
      </c>
      <c r="F27" s="20" t="s">
        <v>26</v>
      </c>
      <c r="G27" s="20">
        <v>0.2</v>
      </c>
      <c r="H27" s="20">
        <v>0</v>
      </c>
      <c r="I27" s="20" t="s">
        <v>26</v>
      </c>
      <c r="J27" s="20">
        <v>6</v>
      </c>
      <c r="K27" s="20">
        <v>0.6</v>
      </c>
      <c r="L27" s="20">
        <v>12.6</v>
      </c>
      <c r="M27" s="20">
        <v>23.9</v>
      </c>
      <c r="N27" s="35">
        <v>45.7</v>
      </c>
      <c r="O27" s="57"/>
      <c r="P27" s="57"/>
      <c r="Q27" s="57"/>
      <c r="R27" s="57"/>
      <c r="S27" s="57"/>
      <c r="T27" s="57"/>
    </row>
    <row r="28" spans="1:20" ht="12.75">
      <c r="A28" s="44">
        <v>22</v>
      </c>
      <c r="B28" s="33">
        <v>7</v>
      </c>
      <c r="C28" s="33">
        <v>11.4</v>
      </c>
      <c r="D28" s="33">
        <v>0</v>
      </c>
      <c r="E28" s="33" t="s">
        <v>26</v>
      </c>
      <c r="F28" s="33" t="s">
        <v>26</v>
      </c>
      <c r="G28" s="33">
        <v>3.2</v>
      </c>
      <c r="H28" s="33" t="s">
        <v>26</v>
      </c>
      <c r="I28" s="33" t="s">
        <v>26</v>
      </c>
      <c r="J28" s="33">
        <v>8.1</v>
      </c>
      <c r="K28" s="33">
        <v>0.1</v>
      </c>
      <c r="L28" s="33">
        <v>12.2</v>
      </c>
      <c r="M28" s="33">
        <v>5.6</v>
      </c>
      <c r="N28" s="46">
        <v>20.5</v>
      </c>
      <c r="O28" s="57"/>
      <c r="P28" s="57"/>
      <c r="Q28" s="57"/>
      <c r="R28" s="57"/>
      <c r="S28" s="57"/>
      <c r="T28" s="57"/>
    </row>
    <row r="29" spans="1:20" ht="12.75">
      <c r="A29" s="43">
        <v>23</v>
      </c>
      <c r="B29" s="20">
        <v>2.6</v>
      </c>
      <c r="C29" s="20">
        <v>0</v>
      </c>
      <c r="D29" s="20">
        <v>10.2</v>
      </c>
      <c r="E29" s="20" t="s">
        <v>26</v>
      </c>
      <c r="F29" s="20" t="s">
        <v>26</v>
      </c>
      <c r="G29" s="20" t="s">
        <v>26</v>
      </c>
      <c r="H29" s="20">
        <v>8.3</v>
      </c>
      <c r="I29" s="20" t="s">
        <v>26</v>
      </c>
      <c r="J29" s="20" t="s">
        <v>26</v>
      </c>
      <c r="K29" s="20">
        <v>4.1</v>
      </c>
      <c r="L29" s="20">
        <v>1.6</v>
      </c>
      <c r="M29" s="20" t="s">
        <v>26</v>
      </c>
      <c r="N29" s="35">
        <v>78.8</v>
      </c>
      <c r="O29" s="57"/>
      <c r="P29" s="57"/>
      <c r="Q29" s="57"/>
      <c r="R29" s="57"/>
      <c r="S29" s="57"/>
      <c r="T29" s="57"/>
    </row>
    <row r="30" spans="1:20" ht="12.75">
      <c r="A30" s="44">
        <v>24</v>
      </c>
      <c r="B30" s="33">
        <v>3.8</v>
      </c>
      <c r="C30" s="33">
        <v>0</v>
      </c>
      <c r="D30" s="33">
        <v>11.8</v>
      </c>
      <c r="E30" s="33">
        <v>1.6</v>
      </c>
      <c r="F30" s="33" t="s">
        <v>26</v>
      </c>
      <c r="G30" s="33" t="s">
        <v>26</v>
      </c>
      <c r="H30" s="33" t="s">
        <v>26</v>
      </c>
      <c r="I30" s="33" t="s">
        <v>26</v>
      </c>
      <c r="J30" s="33">
        <v>0</v>
      </c>
      <c r="K30" s="33">
        <v>1.5</v>
      </c>
      <c r="L30" s="33">
        <v>2.5</v>
      </c>
      <c r="M30" s="33">
        <v>12</v>
      </c>
      <c r="N30" s="46">
        <v>25.1</v>
      </c>
      <c r="O30" s="57"/>
      <c r="P30" s="57"/>
      <c r="Q30" s="57"/>
      <c r="R30" s="57"/>
      <c r="S30" s="57"/>
      <c r="T30" s="57"/>
    </row>
    <row r="31" spans="1:20" ht="12.75">
      <c r="A31" s="43">
        <v>25</v>
      </c>
      <c r="B31" s="20">
        <v>5.6</v>
      </c>
      <c r="C31" s="20">
        <v>2</v>
      </c>
      <c r="D31" s="20">
        <v>12.4</v>
      </c>
      <c r="E31" s="20">
        <v>9.199999999999994</v>
      </c>
      <c r="F31" s="20" t="s">
        <v>26</v>
      </c>
      <c r="G31" s="20" t="s">
        <v>26</v>
      </c>
      <c r="H31" s="20" t="s">
        <v>26</v>
      </c>
      <c r="I31" s="20">
        <v>4.2</v>
      </c>
      <c r="J31" s="20" t="s">
        <v>26</v>
      </c>
      <c r="K31" s="20">
        <v>1.1</v>
      </c>
      <c r="L31" s="20">
        <v>7.1</v>
      </c>
      <c r="M31" s="20">
        <v>18.3</v>
      </c>
      <c r="N31" s="35">
        <v>46.6</v>
      </c>
      <c r="O31" s="57"/>
      <c r="P31" s="57"/>
      <c r="Q31" s="57"/>
      <c r="R31" s="57"/>
      <c r="S31" s="57"/>
      <c r="T31" s="57"/>
    </row>
    <row r="32" spans="1:20" ht="12.75">
      <c r="A32" s="44">
        <v>26</v>
      </c>
      <c r="B32" s="33">
        <v>0.3</v>
      </c>
      <c r="C32" s="33">
        <v>3.9</v>
      </c>
      <c r="D32" s="33">
        <v>0.1</v>
      </c>
      <c r="E32" s="33">
        <v>4.5</v>
      </c>
      <c r="F32" s="33" t="s">
        <v>26</v>
      </c>
      <c r="G32" s="33" t="s">
        <v>26</v>
      </c>
      <c r="H32" s="33" t="s">
        <v>26</v>
      </c>
      <c r="I32" s="33">
        <v>1.7</v>
      </c>
      <c r="J32" s="33">
        <v>11.6</v>
      </c>
      <c r="K32" s="33">
        <v>0.1</v>
      </c>
      <c r="L32" s="33">
        <v>1.4</v>
      </c>
      <c r="M32" s="33">
        <v>1.6</v>
      </c>
      <c r="N32" s="46">
        <v>40.4</v>
      </c>
      <c r="O32" s="57"/>
      <c r="P32" s="57"/>
      <c r="Q32" s="57"/>
      <c r="R32" s="57"/>
      <c r="S32" s="57"/>
      <c r="T32" s="57"/>
    </row>
    <row r="33" spans="1:20" ht="12.75">
      <c r="A33" s="43">
        <v>27</v>
      </c>
      <c r="B33" s="20">
        <v>17.8</v>
      </c>
      <c r="C33" s="20" t="s">
        <v>26</v>
      </c>
      <c r="D33" s="20" t="s">
        <v>26</v>
      </c>
      <c r="E33" s="20">
        <v>3.5</v>
      </c>
      <c r="F33" s="20">
        <v>0.6</v>
      </c>
      <c r="G33" s="20">
        <v>0.1</v>
      </c>
      <c r="H33" s="20" t="s">
        <v>26</v>
      </c>
      <c r="I33" s="20">
        <v>2.6</v>
      </c>
      <c r="J33" s="20">
        <v>9.7</v>
      </c>
      <c r="K33" s="20">
        <v>6.5</v>
      </c>
      <c r="L33" s="20">
        <v>3.3</v>
      </c>
      <c r="M33" s="20">
        <v>23.4</v>
      </c>
      <c r="N33" s="35">
        <v>35.8</v>
      </c>
      <c r="O33" s="57"/>
      <c r="P33" s="57"/>
      <c r="Q33" s="57"/>
      <c r="R33" s="57"/>
      <c r="S33" s="57"/>
      <c r="T33" s="57"/>
    </row>
    <row r="34" spans="1:20" ht="12.75">
      <c r="A34" s="44">
        <v>28</v>
      </c>
      <c r="B34" s="33">
        <v>2</v>
      </c>
      <c r="C34" s="33">
        <v>0.5</v>
      </c>
      <c r="D34" s="33">
        <v>2.2</v>
      </c>
      <c r="E34" s="33">
        <v>0.6</v>
      </c>
      <c r="F34" s="33">
        <v>3.3</v>
      </c>
      <c r="G34" s="33">
        <v>0</v>
      </c>
      <c r="H34" s="33" t="s">
        <v>26</v>
      </c>
      <c r="I34" s="33" t="s">
        <v>26</v>
      </c>
      <c r="J34" s="33">
        <v>0.1</v>
      </c>
      <c r="K34" s="33">
        <v>0.7</v>
      </c>
      <c r="L34" s="33">
        <v>1.5</v>
      </c>
      <c r="M34" s="33">
        <v>6.9</v>
      </c>
      <c r="N34" s="46">
        <v>14.4</v>
      </c>
      <c r="O34" s="57"/>
      <c r="P34" s="57"/>
      <c r="Q34" s="57"/>
      <c r="R34" s="57"/>
      <c r="S34" s="57"/>
      <c r="T34" s="57"/>
    </row>
    <row r="35" spans="1:20" ht="12.75">
      <c r="A35" s="43">
        <v>29</v>
      </c>
      <c r="B35" s="20" t="s">
        <v>26</v>
      </c>
      <c r="C35" s="20"/>
      <c r="D35" s="20">
        <v>4.2</v>
      </c>
      <c r="E35" s="20">
        <v>5.6</v>
      </c>
      <c r="F35" s="20" t="s">
        <v>26</v>
      </c>
      <c r="G35" s="20" t="s">
        <v>26</v>
      </c>
      <c r="H35" s="20" t="s">
        <v>26</v>
      </c>
      <c r="I35" s="20" t="s">
        <v>26</v>
      </c>
      <c r="J35" s="20">
        <v>3.4</v>
      </c>
      <c r="K35" s="20">
        <v>0.1</v>
      </c>
      <c r="L35" s="20">
        <v>12.4</v>
      </c>
      <c r="M35" s="20">
        <v>15</v>
      </c>
      <c r="N35" s="35">
        <v>40.1</v>
      </c>
      <c r="O35" s="57"/>
      <c r="P35" s="57"/>
      <c r="Q35" s="57"/>
      <c r="R35" s="57"/>
      <c r="S35" s="57"/>
      <c r="T35" s="57"/>
    </row>
    <row r="36" spans="1:20" ht="12.75">
      <c r="A36" s="44">
        <v>30</v>
      </c>
      <c r="B36" s="33">
        <v>0.2</v>
      </c>
      <c r="C36" s="33"/>
      <c r="D36" s="33">
        <v>1.2</v>
      </c>
      <c r="E36" s="33" t="s">
        <v>26</v>
      </c>
      <c r="F36" s="33" t="s">
        <v>26</v>
      </c>
      <c r="G36" s="33">
        <v>40.1</v>
      </c>
      <c r="H36" s="33" t="s">
        <v>26</v>
      </c>
      <c r="I36" s="33">
        <v>0.5</v>
      </c>
      <c r="J36" s="33">
        <v>1</v>
      </c>
      <c r="K36" s="33" t="s">
        <v>26</v>
      </c>
      <c r="L36" s="33">
        <v>4.2</v>
      </c>
      <c r="M36" s="33">
        <v>2.3</v>
      </c>
      <c r="N36" s="46">
        <v>26.1</v>
      </c>
      <c r="O36" s="57"/>
      <c r="P36" s="57"/>
      <c r="Q36" s="57"/>
      <c r="R36" s="57"/>
      <c r="S36" s="57"/>
      <c r="T36" s="57"/>
    </row>
    <row r="37" spans="1:20" ht="12.75">
      <c r="A37" s="43">
        <v>31</v>
      </c>
      <c r="B37" s="20">
        <v>0</v>
      </c>
      <c r="C37" s="20"/>
      <c r="D37" s="20" t="s">
        <v>26</v>
      </c>
      <c r="E37" s="20"/>
      <c r="F37" s="20">
        <v>8.5</v>
      </c>
      <c r="G37" s="20"/>
      <c r="H37" s="20">
        <v>0.3</v>
      </c>
      <c r="I37" s="20">
        <v>0</v>
      </c>
      <c r="J37" s="20"/>
      <c r="K37" s="20">
        <v>1.4</v>
      </c>
      <c r="L37" s="20"/>
      <c r="M37" s="20">
        <v>2.4</v>
      </c>
      <c r="N37" s="35">
        <v>10.9</v>
      </c>
      <c r="O37" s="57"/>
      <c r="P37" s="57"/>
      <c r="Q37" s="57"/>
      <c r="R37" s="57"/>
      <c r="S37" s="57"/>
      <c r="T37" s="57"/>
    </row>
    <row r="38" spans="1:20" ht="12.75">
      <c r="A38" s="49" t="s">
        <v>6</v>
      </c>
      <c r="B38" s="13">
        <f aca="true" t="shared" si="0" ref="B38:M38">SUM(B7:B37)</f>
        <v>87.39999999999999</v>
      </c>
      <c r="C38" s="13">
        <f t="shared" si="0"/>
        <v>87.30000000000001</v>
      </c>
      <c r="D38" s="13">
        <f t="shared" si="0"/>
        <v>112.60000000000001</v>
      </c>
      <c r="E38" s="13">
        <f t="shared" si="0"/>
        <v>90.29999999999997</v>
      </c>
      <c r="F38" s="13">
        <f t="shared" si="0"/>
        <v>36.900000000000006</v>
      </c>
      <c r="G38" s="13">
        <f t="shared" si="0"/>
        <v>156.5</v>
      </c>
      <c r="H38" s="13">
        <f t="shared" si="0"/>
        <v>56.8</v>
      </c>
      <c r="I38" s="13">
        <f t="shared" si="0"/>
        <v>57.20000000000001</v>
      </c>
      <c r="J38" s="13">
        <f t="shared" si="0"/>
        <v>189.29999999999998</v>
      </c>
      <c r="K38" s="13">
        <f t="shared" si="0"/>
        <v>39.400000000000006</v>
      </c>
      <c r="L38" s="13">
        <f t="shared" si="0"/>
        <v>111.2</v>
      </c>
      <c r="M38" s="40">
        <f t="shared" si="0"/>
        <v>160</v>
      </c>
      <c r="N38" s="36">
        <f>SUM(B38:M38)</f>
        <v>1184.8999999999999</v>
      </c>
      <c r="O38" s="57"/>
      <c r="P38" s="57"/>
      <c r="Q38" s="57"/>
      <c r="R38" s="57"/>
      <c r="S38" s="57"/>
      <c r="T38" s="57"/>
    </row>
    <row r="39" spans="1:20" ht="12.75">
      <c r="A39" s="48" t="s">
        <v>7</v>
      </c>
      <c r="B39" s="11">
        <v>115.3</v>
      </c>
      <c r="C39" s="11">
        <v>73.8</v>
      </c>
      <c r="D39" s="11">
        <v>97.1</v>
      </c>
      <c r="E39" s="11">
        <v>82.1</v>
      </c>
      <c r="F39" s="11">
        <v>84.4</v>
      </c>
      <c r="G39" s="11">
        <v>93</v>
      </c>
      <c r="H39" s="11">
        <v>96.1</v>
      </c>
      <c r="I39" s="11">
        <v>86.2</v>
      </c>
      <c r="J39" s="11">
        <v>72.5</v>
      </c>
      <c r="K39" s="11">
        <v>74.9</v>
      </c>
      <c r="L39" s="11">
        <v>102.5</v>
      </c>
      <c r="M39" s="39">
        <v>120.1</v>
      </c>
      <c r="N39" s="37">
        <v>1098</v>
      </c>
      <c r="O39" s="57"/>
      <c r="P39" s="57"/>
      <c r="Q39" s="57"/>
      <c r="R39" s="57"/>
      <c r="S39" s="57"/>
      <c r="T39" s="57"/>
    </row>
    <row r="40" spans="1:20" ht="12.75">
      <c r="A40" s="48" t="s">
        <v>8</v>
      </c>
      <c r="B40" s="29">
        <f aca="true" t="shared" si="1" ref="B40:N40">B38*100/B39</f>
        <v>75.80225498699046</v>
      </c>
      <c r="C40" s="29">
        <f t="shared" si="1"/>
        <v>118.2926829268293</v>
      </c>
      <c r="D40" s="29">
        <f t="shared" si="1"/>
        <v>115.96292481977343</v>
      </c>
      <c r="E40" s="29">
        <f t="shared" si="1"/>
        <v>109.98781973203407</v>
      </c>
      <c r="F40" s="29">
        <f t="shared" si="1"/>
        <v>43.720379146919434</v>
      </c>
      <c r="G40" s="29">
        <f t="shared" si="1"/>
        <v>168.27956989247312</v>
      </c>
      <c r="H40" s="29">
        <f t="shared" si="1"/>
        <v>59.105098855359</v>
      </c>
      <c r="I40" s="29">
        <f t="shared" si="1"/>
        <v>66.35730858468678</v>
      </c>
      <c r="J40" s="29">
        <f t="shared" si="1"/>
        <v>261.1034482758621</v>
      </c>
      <c r="K40" s="29">
        <f t="shared" si="1"/>
        <v>52.60347129506008</v>
      </c>
      <c r="L40" s="29">
        <f t="shared" si="1"/>
        <v>108.48780487804878</v>
      </c>
      <c r="M40" s="41">
        <f t="shared" si="1"/>
        <v>133.22231473771856</v>
      </c>
      <c r="N40" s="38">
        <f t="shared" si="1"/>
        <v>107.91438979963569</v>
      </c>
      <c r="O40" s="57"/>
      <c r="P40" s="57"/>
      <c r="Q40" s="57"/>
      <c r="R40" s="57"/>
      <c r="S40" s="57"/>
      <c r="T40" s="57"/>
    </row>
    <row r="41" spans="1:20" ht="12.75">
      <c r="A41" s="50" t="s">
        <v>9</v>
      </c>
      <c r="B41" s="11">
        <f aca="true" t="shared" si="2" ref="B41:M41">MAX(B7:B37)</f>
        <v>17.8</v>
      </c>
      <c r="C41" s="11">
        <f t="shared" si="2"/>
        <v>18.5</v>
      </c>
      <c r="D41" s="11">
        <f t="shared" si="2"/>
        <v>12.9</v>
      </c>
      <c r="E41" s="11">
        <f t="shared" si="2"/>
        <v>12.2</v>
      </c>
      <c r="F41" s="11">
        <f t="shared" si="2"/>
        <v>9.7</v>
      </c>
      <c r="G41" s="11">
        <f t="shared" si="2"/>
        <v>40.1</v>
      </c>
      <c r="H41" s="11">
        <f t="shared" si="2"/>
        <v>18.7</v>
      </c>
      <c r="I41" s="11">
        <f t="shared" si="2"/>
        <v>11</v>
      </c>
      <c r="J41" s="11">
        <f t="shared" si="2"/>
        <v>22.7</v>
      </c>
      <c r="K41" s="11">
        <f t="shared" si="2"/>
        <v>10.3</v>
      </c>
      <c r="L41" s="11">
        <f t="shared" si="2"/>
        <v>18.8</v>
      </c>
      <c r="M41" s="39">
        <f t="shared" si="2"/>
        <v>23.9</v>
      </c>
      <c r="N41" s="37">
        <f>MAX(B41:M41)</f>
        <v>40.1</v>
      </c>
      <c r="O41" s="57"/>
      <c r="P41" s="57"/>
      <c r="Q41" s="57"/>
      <c r="R41" s="57"/>
      <c r="S41" s="57"/>
      <c r="T41" s="57"/>
    </row>
    <row r="42" spans="1:20" ht="12.75">
      <c r="A42" s="48" t="s">
        <v>31</v>
      </c>
      <c r="B42" s="12">
        <f aca="true" t="shared" si="3" ref="B42:M42">COUNTIF(B$7:B$37,"&gt;=0,1")</f>
        <v>21</v>
      </c>
      <c r="C42" s="12">
        <f t="shared" si="3"/>
        <v>18</v>
      </c>
      <c r="D42" s="12">
        <f t="shared" si="3"/>
        <v>23</v>
      </c>
      <c r="E42" s="12">
        <f t="shared" si="3"/>
        <v>25</v>
      </c>
      <c r="F42" s="12">
        <f t="shared" si="3"/>
        <v>9</v>
      </c>
      <c r="G42" s="12">
        <f t="shared" si="3"/>
        <v>16</v>
      </c>
      <c r="H42" s="12">
        <f t="shared" si="3"/>
        <v>13</v>
      </c>
      <c r="I42" s="12">
        <f t="shared" si="3"/>
        <v>16</v>
      </c>
      <c r="J42" s="12">
        <f t="shared" si="3"/>
        <v>26</v>
      </c>
      <c r="K42" s="12">
        <f t="shared" si="3"/>
        <v>15</v>
      </c>
      <c r="L42" s="12">
        <f t="shared" si="3"/>
        <v>20</v>
      </c>
      <c r="M42" s="51">
        <f t="shared" si="3"/>
        <v>22</v>
      </c>
      <c r="N42" s="52">
        <f>SUM(B42:M42)</f>
        <v>224</v>
      </c>
      <c r="O42" s="57"/>
      <c r="P42" s="57"/>
      <c r="Q42" s="57"/>
      <c r="R42" s="57"/>
      <c r="S42" s="57"/>
      <c r="T42" s="57"/>
    </row>
    <row r="43" spans="1:20" ht="12.75">
      <c r="A43" s="48" t="s">
        <v>32</v>
      </c>
      <c r="B43" s="12">
        <f aca="true" t="shared" si="4" ref="B43:M43">COUNTIF(B$7:B$37,"&gt;=1,0")</f>
        <v>15</v>
      </c>
      <c r="C43" s="12">
        <f t="shared" si="4"/>
        <v>15</v>
      </c>
      <c r="D43" s="12">
        <f t="shared" si="4"/>
        <v>20</v>
      </c>
      <c r="E43" s="12">
        <f t="shared" si="4"/>
        <v>17</v>
      </c>
      <c r="F43" s="12">
        <f t="shared" si="4"/>
        <v>5</v>
      </c>
      <c r="G43" s="12">
        <f t="shared" si="4"/>
        <v>13</v>
      </c>
      <c r="H43" s="12">
        <f t="shared" si="4"/>
        <v>8</v>
      </c>
      <c r="I43" s="12">
        <f t="shared" si="4"/>
        <v>12</v>
      </c>
      <c r="J43" s="12">
        <f t="shared" si="4"/>
        <v>24</v>
      </c>
      <c r="K43" s="12">
        <f t="shared" si="4"/>
        <v>9</v>
      </c>
      <c r="L43" s="12">
        <f t="shared" si="4"/>
        <v>15</v>
      </c>
      <c r="M43" s="51">
        <f t="shared" si="4"/>
        <v>17</v>
      </c>
      <c r="N43" s="52">
        <f>SUM(B43:M43)</f>
        <v>170</v>
      </c>
      <c r="O43" s="57"/>
      <c r="P43" s="57"/>
      <c r="Q43" s="57"/>
      <c r="R43" s="57"/>
      <c r="S43" s="57"/>
      <c r="T43" s="57"/>
    </row>
    <row r="44" spans="1:20" ht="12.75">
      <c r="A44" s="48" t="s">
        <v>33</v>
      </c>
      <c r="B44" s="12">
        <f aca="true" t="shared" si="5" ref="B44:M44">COUNTIF(B$7:B$37,"&gt;=5,0")</f>
        <v>5</v>
      </c>
      <c r="C44" s="12">
        <f t="shared" si="5"/>
        <v>3</v>
      </c>
      <c r="D44" s="12">
        <f t="shared" si="5"/>
        <v>8</v>
      </c>
      <c r="E44" s="12">
        <f t="shared" si="5"/>
        <v>7</v>
      </c>
      <c r="F44" s="12">
        <f t="shared" si="5"/>
        <v>4</v>
      </c>
      <c r="G44" s="12">
        <f t="shared" si="5"/>
        <v>8</v>
      </c>
      <c r="H44" s="12">
        <f t="shared" si="5"/>
        <v>4</v>
      </c>
      <c r="I44" s="12">
        <f t="shared" si="5"/>
        <v>4</v>
      </c>
      <c r="J44" s="12">
        <f t="shared" si="5"/>
        <v>15</v>
      </c>
      <c r="K44" s="12">
        <f t="shared" si="5"/>
        <v>3</v>
      </c>
      <c r="L44" s="12">
        <f t="shared" si="5"/>
        <v>7</v>
      </c>
      <c r="M44" s="51">
        <f t="shared" si="5"/>
        <v>11</v>
      </c>
      <c r="N44" s="52">
        <f>SUM(B44:M44)</f>
        <v>79</v>
      </c>
      <c r="O44" s="57"/>
      <c r="P44" s="57"/>
      <c r="Q44" s="57"/>
      <c r="R44" s="57"/>
      <c r="S44" s="57"/>
      <c r="T44" s="57"/>
    </row>
    <row r="45" spans="1:20" ht="12.75">
      <c r="A45" s="48" t="s">
        <v>34</v>
      </c>
      <c r="B45" s="12">
        <f aca="true" t="shared" si="6" ref="B45:M45">COUNTIF(B$7:B$37,"&gt;=10,0")</f>
        <v>2</v>
      </c>
      <c r="C45" s="12">
        <f t="shared" si="6"/>
        <v>3</v>
      </c>
      <c r="D45" s="12">
        <f t="shared" si="6"/>
        <v>4</v>
      </c>
      <c r="E45" s="12">
        <f t="shared" si="6"/>
        <v>2</v>
      </c>
      <c r="F45" s="12">
        <f t="shared" si="6"/>
        <v>0</v>
      </c>
      <c r="G45" s="12">
        <f t="shared" si="6"/>
        <v>5</v>
      </c>
      <c r="H45" s="12">
        <f t="shared" si="6"/>
        <v>2</v>
      </c>
      <c r="I45" s="12">
        <f t="shared" si="6"/>
        <v>2</v>
      </c>
      <c r="J45" s="12">
        <f t="shared" si="6"/>
        <v>8</v>
      </c>
      <c r="K45" s="12">
        <f t="shared" si="6"/>
        <v>1</v>
      </c>
      <c r="L45" s="12">
        <f t="shared" si="6"/>
        <v>5</v>
      </c>
      <c r="M45" s="51">
        <f t="shared" si="6"/>
        <v>7</v>
      </c>
      <c r="N45" s="52">
        <f>SUM(B45:M45)</f>
        <v>41</v>
      </c>
      <c r="O45" s="57"/>
      <c r="P45" s="57"/>
      <c r="Q45" s="57"/>
      <c r="R45" s="57"/>
      <c r="S45" s="57"/>
      <c r="T45" s="57"/>
    </row>
    <row r="46" spans="1:20" ht="12.75">
      <c r="A46" s="48" t="s">
        <v>35</v>
      </c>
      <c r="B46" s="12">
        <f aca="true" t="shared" si="7" ref="B46:M46">COUNTIF(B$7:B$37,"&gt;=20,0")</f>
        <v>0</v>
      </c>
      <c r="C46" s="12">
        <f t="shared" si="7"/>
        <v>0</v>
      </c>
      <c r="D46" s="12">
        <f t="shared" si="7"/>
        <v>0</v>
      </c>
      <c r="E46" s="12">
        <f t="shared" si="7"/>
        <v>0</v>
      </c>
      <c r="F46" s="12">
        <f t="shared" si="7"/>
        <v>0</v>
      </c>
      <c r="G46" s="12">
        <f t="shared" si="7"/>
        <v>3</v>
      </c>
      <c r="H46" s="12">
        <f t="shared" si="7"/>
        <v>0</v>
      </c>
      <c r="I46" s="12">
        <f t="shared" si="7"/>
        <v>0</v>
      </c>
      <c r="J46" s="12">
        <f t="shared" si="7"/>
        <v>2</v>
      </c>
      <c r="K46" s="12">
        <f t="shared" si="7"/>
        <v>0</v>
      </c>
      <c r="L46" s="12">
        <f t="shared" si="7"/>
        <v>0</v>
      </c>
      <c r="M46" s="51">
        <f t="shared" si="7"/>
        <v>2</v>
      </c>
      <c r="N46" s="52">
        <f>SUM(B46:M46)</f>
        <v>7</v>
      </c>
      <c r="O46" s="57"/>
      <c r="P46" s="57"/>
      <c r="Q46" s="57"/>
      <c r="R46" s="57"/>
      <c r="S46" s="57"/>
      <c r="T46" s="57"/>
    </row>
    <row r="47" spans="1:20" ht="12.75">
      <c r="A47" s="67"/>
      <c r="B47" s="6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</row>
    <row r="48" spans="1:20" ht="12.75">
      <c r="A48" s="67"/>
      <c r="B48" s="6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</row>
    <row r="49" spans="1:20" ht="12.75">
      <c r="A49" s="67"/>
      <c r="B49" s="6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</row>
    <row r="50" spans="1:20" ht="12.75">
      <c r="A50" s="67"/>
      <c r="B50" s="6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</row>
    <row r="51" spans="1:20" ht="12.75">
      <c r="A51" s="67"/>
      <c r="B51" s="6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</row>
    <row r="52" spans="1:20" ht="12.75">
      <c r="A52" s="67"/>
      <c r="B52" s="6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20" ht="12.75">
      <c r="A53" s="67"/>
      <c r="B53" s="6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</row>
    <row r="54" spans="1:20" ht="12.75">
      <c r="A54" s="67"/>
      <c r="B54" s="6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</row>
    <row r="55" spans="1:20" ht="12.75">
      <c r="A55" s="67"/>
      <c r="B55" s="6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</row>
    <row r="56" spans="1:20" ht="12.75">
      <c r="A56" s="67"/>
      <c r="B56" s="6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</row>
    <row r="57" spans="1:20" ht="12.75">
      <c r="A57" s="67"/>
      <c r="B57" s="6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</row>
    <row r="58" spans="1:20" ht="12.75">
      <c r="A58" s="67"/>
      <c r="B58" s="6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</row>
    <row r="59" spans="1:20" ht="12.75">
      <c r="A59" s="67"/>
      <c r="B59" s="6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</row>
  </sheetData>
  <sheetProtection sheet="1" objects="1" scenarios="1"/>
  <mergeCells count="1">
    <mergeCell ref="C1:F1"/>
  </mergeCells>
  <conditionalFormatting sqref="N7:N37">
    <cfRule type="expression" priority="1" dxfId="205" stopIfTrue="1">
      <formula>N7=MAX(N$7:N$37)</formula>
    </cfRule>
  </conditionalFormatting>
  <conditionalFormatting sqref="B7:M7 B9:M9 B11:M11 B13:M13 B15:M15 B17:M17 B19:M19 B21:M21 B23:M23 B25:M25 B27:M27 B29:M29 B31:M31 B33:M33 B35:M35 B37:M37">
    <cfRule type="expression" priority="2" dxfId="19" stopIfTrue="1">
      <formula>B7=""</formula>
    </cfRule>
    <cfRule type="expression" priority="3" dxfId="16" stopIfTrue="1">
      <formula>B7&gt;=$O$3</formula>
    </cfRule>
  </conditionalFormatting>
  <conditionalFormatting sqref="B8:M8 B10:M10 B12:M12 B14:M14 B16:M16 B18:M18 B20:M20 B22:M22 B24:M24 B26:M26 B28:M28 B30:M30 B32:M32 B34:M34 B36:M36">
    <cfRule type="expression" priority="4" dxfId="17" stopIfTrue="1">
      <formula>B8=""</formula>
    </cfRule>
    <cfRule type="expression" priority="5" dxfId="16" stopIfTrue="1">
      <formula>B8&gt;=$O$3</formula>
    </cfRule>
  </conditionalFormatting>
  <printOptions horizontalCentered="1"/>
  <pageMargins left="0.5905511811023623" right="0.3937007874015748" top="0.3937007874015748" bottom="0" header="0.5118110236220472" footer="0.5118110236220472"/>
  <pageSetup horizontalDpi="300" verticalDpi="300" orientation="landscape" paperSize="9" scale="93" r:id="rId4"/>
  <drawing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21"/>
  <dimension ref="A1:T59"/>
  <sheetViews>
    <sheetView showGridLines="0" showRowColHeader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" sqref="A5"/>
    </sheetView>
  </sheetViews>
  <sheetFormatPr defaultColWidth="12" defaultRowHeight="12.75"/>
  <cols>
    <col min="1" max="1" width="16.33203125" style="1" customWidth="1"/>
    <col min="2" max="2" width="9.83203125" style="1" customWidth="1"/>
    <col min="3" max="3" width="9.5" style="0" customWidth="1"/>
    <col min="4" max="4" width="9.16015625" style="0" customWidth="1"/>
    <col min="5" max="5" width="8.83203125" style="0" customWidth="1"/>
    <col min="6" max="6" width="9.5" style="0" customWidth="1"/>
    <col min="7" max="7" width="8.5" style="0" customWidth="1"/>
    <col min="8" max="8" width="9.16015625" style="0" customWidth="1"/>
    <col min="9" max="9" width="9" style="0" customWidth="1"/>
    <col min="10" max="10" width="10.66015625" style="0" customWidth="1"/>
    <col min="11" max="11" width="9.83203125" style="0" customWidth="1"/>
    <col min="12" max="12" width="10.83203125" style="0" customWidth="1"/>
    <col min="13" max="13" width="10.33203125" style="0" customWidth="1"/>
    <col min="14" max="14" width="9" style="0" customWidth="1"/>
    <col min="15" max="15" width="15.33203125" style="0" customWidth="1"/>
  </cols>
  <sheetData>
    <row r="1" spans="1:20" ht="16.5" thickTop="1">
      <c r="A1" s="58"/>
      <c r="B1" s="59"/>
      <c r="C1" s="77" t="s">
        <v>0</v>
      </c>
      <c r="D1" s="77"/>
      <c r="E1" s="77"/>
      <c r="F1" s="77"/>
      <c r="G1" s="60">
        <v>2000</v>
      </c>
      <c r="H1" s="61"/>
      <c r="I1" s="61" t="s">
        <v>1</v>
      </c>
      <c r="J1" s="62"/>
      <c r="K1" s="57"/>
      <c r="L1" s="57"/>
      <c r="M1" s="57"/>
      <c r="N1" s="57"/>
      <c r="O1" s="73">
        <v>0</v>
      </c>
      <c r="P1" s="57"/>
      <c r="Q1" s="57"/>
      <c r="R1" s="57"/>
      <c r="S1" s="57"/>
      <c r="T1" s="57"/>
    </row>
    <row r="2" spans="1:20" ht="16.5" thickBot="1">
      <c r="A2" s="58"/>
      <c r="B2" s="63"/>
      <c r="C2" s="64"/>
      <c r="D2" s="64" t="s">
        <v>2</v>
      </c>
      <c r="E2" s="64"/>
      <c r="F2" s="64"/>
      <c r="G2" s="64"/>
      <c r="H2" s="64"/>
      <c r="I2" s="64"/>
      <c r="J2" s="65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16.5" thickTop="1">
      <c r="A3" s="58"/>
      <c r="B3" s="66" t="s">
        <v>29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72">
        <f>(100-O1)/10</f>
        <v>10</v>
      </c>
      <c r="P3" s="57"/>
      <c r="Q3" s="57"/>
      <c r="R3" s="57"/>
      <c r="S3" s="57"/>
      <c r="T3" s="57"/>
    </row>
    <row r="4" spans="1:20" ht="12.75">
      <c r="A4" s="67"/>
      <c r="B4" s="68" t="s">
        <v>28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ht="12.75">
      <c r="A5" s="70" t="s">
        <v>3</v>
      </c>
      <c r="B5" s="71">
        <v>1</v>
      </c>
      <c r="C5" s="71">
        <v>32</v>
      </c>
      <c r="D5" s="71">
        <v>61</v>
      </c>
      <c r="E5" s="71">
        <v>92</v>
      </c>
      <c r="F5" s="71">
        <v>122</v>
      </c>
      <c r="G5" s="71">
        <v>153</v>
      </c>
      <c r="H5" s="71">
        <v>183</v>
      </c>
      <c r="I5" s="71">
        <v>214</v>
      </c>
      <c r="J5" s="71">
        <v>245</v>
      </c>
      <c r="K5" s="71">
        <v>275</v>
      </c>
      <c r="L5" s="71">
        <v>306</v>
      </c>
      <c r="M5" s="71">
        <v>336</v>
      </c>
      <c r="N5" s="70" t="s">
        <v>4</v>
      </c>
      <c r="O5" s="57"/>
      <c r="P5" s="57"/>
      <c r="Q5" s="57"/>
      <c r="R5" s="57"/>
      <c r="S5" s="57"/>
      <c r="T5" s="57"/>
    </row>
    <row r="6" spans="1:20" ht="6.75" customHeight="1">
      <c r="A6" s="69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7"/>
      <c r="O6" s="57"/>
      <c r="P6" s="57"/>
      <c r="Q6" s="57"/>
      <c r="R6" s="57"/>
      <c r="S6" s="57"/>
      <c r="T6" s="57"/>
    </row>
    <row r="7" spans="1:20" ht="12.75">
      <c r="A7" s="43">
        <v>1</v>
      </c>
      <c r="B7" s="20">
        <v>1.4</v>
      </c>
      <c r="C7" s="20">
        <v>3.9</v>
      </c>
      <c r="D7" s="20">
        <v>7.6</v>
      </c>
      <c r="E7" s="20">
        <v>0.6</v>
      </c>
      <c r="F7" s="20" t="s">
        <v>26</v>
      </c>
      <c r="G7" s="20">
        <v>0</v>
      </c>
      <c r="H7" s="20">
        <v>6.3</v>
      </c>
      <c r="I7" s="20" t="s">
        <v>26</v>
      </c>
      <c r="J7" s="20">
        <v>3</v>
      </c>
      <c r="K7" s="20">
        <v>1</v>
      </c>
      <c r="L7" s="20">
        <v>9</v>
      </c>
      <c r="M7" s="20">
        <v>6.9</v>
      </c>
      <c r="N7" s="35">
        <v>33.2</v>
      </c>
      <c r="O7" s="57"/>
      <c r="P7" s="57"/>
      <c r="Q7" s="57"/>
      <c r="R7" s="57"/>
      <c r="S7" s="57"/>
      <c r="T7" s="57"/>
    </row>
    <row r="8" spans="1:20" ht="12.75">
      <c r="A8" s="44">
        <v>2</v>
      </c>
      <c r="B8" s="33"/>
      <c r="C8" s="33">
        <v>6.5</v>
      </c>
      <c r="D8" s="33">
        <v>2.1</v>
      </c>
      <c r="E8" s="33" t="s">
        <v>26</v>
      </c>
      <c r="F8" s="33" t="s">
        <v>26</v>
      </c>
      <c r="G8" s="33" t="s">
        <v>26</v>
      </c>
      <c r="H8" s="33">
        <v>0.3</v>
      </c>
      <c r="I8" s="33">
        <v>0</v>
      </c>
      <c r="J8" s="33">
        <v>12.9</v>
      </c>
      <c r="K8" s="33" t="s">
        <v>26</v>
      </c>
      <c r="L8" s="33">
        <v>0.1</v>
      </c>
      <c r="M8" s="33">
        <v>0.8</v>
      </c>
      <c r="N8" s="46">
        <v>13.1</v>
      </c>
      <c r="O8" s="57"/>
      <c r="P8" s="57"/>
      <c r="Q8" s="57"/>
      <c r="R8" s="57"/>
      <c r="S8" s="57"/>
      <c r="T8" s="57"/>
    </row>
    <row r="9" spans="1:20" ht="12.75">
      <c r="A9" s="43">
        <v>3</v>
      </c>
      <c r="B9" s="20">
        <v>4.1</v>
      </c>
      <c r="C9" s="20">
        <v>0.2</v>
      </c>
      <c r="D9" s="20">
        <v>13.6</v>
      </c>
      <c r="E9" s="20">
        <v>0.3</v>
      </c>
      <c r="F9" s="20" t="s">
        <v>26</v>
      </c>
      <c r="G9" s="20">
        <v>3.1</v>
      </c>
      <c r="H9" s="20">
        <v>66.4</v>
      </c>
      <c r="I9" s="20">
        <v>0</v>
      </c>
      <c r="J9" s="20">
        <v>20.4</v>
      </c>
      <c r="K9" s="20">
        <v>0.1</v>
      </c>
      <c r="L9" s="20">
        <v>0.9</v>
      </c>
      <c r="M9" s="20">
        <v>0.2</v>
      </c>
      <c r="N9" s="35">
        <v>17.3</v>
      </c>
      <c r="O9" s="57"/>
      <c r="P9" s="57"/>
      <c r="Q9" s="57"/>
      <c r="R9" s="57"/>
      <c r="S9" s="57"/>
      <c r="T9" s="57"/>
    </row>
    <row r="10" spans="1:20" ht="12.75">
      <c r="A10" s="44">
        <v>4</v>
      </c>
      <c r="B10" s="33">
        <v>10.8</v>
      </c>
      <c r="C10" s="33">
        <v>7.7</v>
      </c>
      <c r="D10" s="33">
        <v>3.3</v>
      </c>
      <c r="E10" s="33">
        <v>1.7</v>
      </c>
      <c r="F10" s="33" t="s">
        <v>26</v>
      </c>
      <c r="G10" s="33">
        <v>0</v>
      </c>
      <c r="H10" s="33">
        <v>36.3</v>
      </c>
      <c r="I10" s="33">
        <v>0</v>
      </c>
      <c r="J10" s="33" t="s">
        <v>26</v>
      </c>
      <c r="K10" s="33" t="s">
        <v>26</v>
      </c>
      <c r="L10" s="33">
        <v>0.6</v>
      </c>
      <c r="M10" s="33">
        <v>0</v>
      </c>
      <c r="N10" s="46">
        <v>39.6</v>
      </c>
      <c r="O10" s="57"/>
      <c r="P10" s="57"/>
      <c r="Q10" s="57"/>
      <c r="R10" s="57"/>
      <c r="S10" s="57"/>
      <c r="T10" s="57"/>
    </row>
    <row r="11" spans="1:20" ht="12.75">
      <c r="A11" s="43">
        <v>5</v>
      </c>
      <c r="B11" s="20"/>
      <c r="C11" s="20" t="s">
        <v>26</v>
      </c>
      <c r="D11" s="20">
        <v>0</v>
      </c>
      <c r="E11" s="20" t="s">
        <v>26</v>
      </c>
      <c r="F11" s="20" t="s">
        <v>26</v>
      </c>
      <c r="G11" s="20">
        <v>3.5</v>
      </c>
      <c r="H11" s="20">
        <v>8.6</v>
      </c>
      <c r="I11" s="20" t="s">
        <v>26</v>
      </c>
      <c r="J11" s="20">
        <v>0.8</v>
      </c>
      <c r="K11" s="20">
        <v>2.6</v>
      </c>
      <c r="L11" s="20" t="s">
        <v>26</v>
      </c>
      <c r="M11" s="20" t="s">
        <v>26</v>
      </c>
      <c r="N11" s="35">
        <v>50.6</v>
      </c>
      <c r="O11" s="57"/>
      <c r="P11" s="57"/>
      <c r="Q11" s="57"/>
      <c r="R11" s="57"/>
      <c r="S11" s="57"/>
      <c r="T11" s="57"/>
    </row>
    <row r="12" spans="1:20" ht="12.75">
      <c r="A12" s="44">
        <v>6</v>
      </c>
      <c r="B12" s="33">
        <v>1.4</v>
      </c>
      <c r="C12" s="33">
        <v>0.1</v>
      </c>
      <c r="D12" s="33">
        <v>0</v>
      </c>
      <c r="E12" s="33" t="s">
        <v>26</v>
      </c>
      <c r="F12" s="33" t="s">
        <v>26</v>
      </c>
      <c r="G12" s="33">
        <v>6.8</v>
      </c>
      <c r="H12" s="33">
        <v>0.7</v>
      </c>
      <c r="I12" s="33">
        <v>1</v>
      </c>
      <c r="J12" s="33">
        <v>19.1</v>
      </c>
      <c r="K12" s="33">
        <v>0.6</v>
      </c>
      <c r="L12" s="33">
        <v>0.6</v>
      </c>
      <c r="M12" s="33">
        <v>0</v>
      </c>
      <c r="N12" s="46">
        <v>51.3</v>
      </c>
      <c r="O12" s="57"/>
      <c r="P12" s="57"/>
      <c r="Q12" s="57"/>
      <c r="R12" s="57"/>
      <c r="S12" s="57"/>
      <c r="T12" s="57"/>
    </row>
    <row r="13" spans="1:20" ht="12.75">
      <c r="A13" s="43">
        <v>7</v>
      </c>
      <c r="B13" s="20"/>
      <c r="C13" s="20">
        <v>1.8</v>
      </c>
      <c r="D13" s="20">
        <v>6.7</v>
      </c>
      <c r="E13" s="20" t="s">
        <v>26</v>
      </c>
      <c r="F13" s="20" t="s">
        <v>26</v>
      </c>
      <c r="G13" s="20">
        <v>7.8</v>
      </c>
      <c r="H13" s="20" t="s">
        <v>26</v>
      </c>
      <c r="I13" s="20">
        <v>0.3</v>
      </c>
      <c r="J13" s="20">
        <v>1.1</v>
      </c>
      <c r="K13" s="20">
        <v>0.1</v>
      </c>
      <c r="L13" s="20" t="s">
        <v>26</v>
      </c>
      <c r="M13" s="20">
        <v>6</v>
      </c>
      <c r="N13" s="35">
        <v>27.4</v>
      </c>
      <c r="O13" s="57"/>
      <c r="P13" s="57"/>
      <c r="Q13" s="57"/>
      <c r="R13" s="57"/>
      <c r="S13" s="57"/>
      <c r="T13" s="57"/>
    </row>
    <row r="14" spans="1:20" ht="12.75">
      <c r="A14" s="44">
        <v>8</v>
      </c>
      <c r="B14" s="33">
        <v>0.9</v>
      </c>
      <c r="C14" s="33">
        <v>10.6</v>
      </c>
      <c r="D14" s="33">
        <v>52.6</v>
      </c>
      <c r="E14" s="33" t="s">
        <v>26</v>
      </c>
      <c r="F14" s="33">
        <v>0</v>
      </c>
      <c r="G14" s="33" t="s">
        <v>26</v>
      </c>
      <c r="H14" s="33">
        <v>1.5</v>
      </c>
      <c r="I14" s="33">
        <v>3.9</v>
      </c>
      <c r="J14" s="33">
        <v>0.1</v>
      </c>
      <c r="K14" s="33">
        <v>2.9</v>
      </c>
      <c r="L14" s="33" t="s">
        <v>26</v>
      </c>
      <c r="M14" s="33" t="s">
        <v>26</v>
      </c>
      <c r="N14" s="46">
        <v>35.3</v>
      </c>
      <c r="O14" s="57"/>
      <c r="P14" s="57"/>
      <c r="Q14" s="57"/>
      <c r="R14" s="57"/>
      <c r="S14" s="57"/>
      <c r="T14" s="57"/>
    </row>
    <row r="15" spans="1:20" ht="12.75">
      <c r="A15" s="43">
        <v>9</v>
      </c>
      <c r="B15" s="20"/>
      <c r="C15" s="20">
        <v>2.4</v>
      </c>
      <c r="D15" s="20">
        <v>21.1</v>
      </c>
      <c r="E15" s="20">
        <v>0</v>
      </c>
      <c r="F15" s="20" t="s">
        <v>26</v>
      </c>
      <c r="G15" s="20" t="s">
        <v>26</v>
      </c>
      <c r="H15" s="20">
        <v>6.9</v>
      </c>
      <c r="I15" s="20" t="s">
        <v>26</v>
      </c>
      <c r="J15" s="20">
        <v>0</v>
      </c>
      <c r="K15" s="20" t="s">
        <v>26</v>
      </c>
      <c r="L15" s="20">
        <v>0.8</v>
      </c>
      <c r="M15" s="20">
        <v>0.1</v>
      </c>
      <c r="N15" s="35">
        <v>53.2</v>
      </c>
      <c r="O15" s="57"/>
      <c r="P15" s="57"/>
      <c r="Q15" s="57"/>
      <c r="R15" s="57"/>
      <c r="S15" s="57"/>
      <c r="T15" s="57"/>
    </row>
    <row r="16" spans="1:20" ht="12.75">
      <c r="A16" s="44">
        <v>10</v>
      </c>
      <c r="B16" s="33"/>
      <c r="C16" s="33">
        <v>9.7</v>
      </c>
      <c r="D16" s="33">
        <v>11</v>
      </c>
      <c r="E16" s="33" t="s">
        <v>26</v>
      </c>
      <c r="F16" s="33" t="s">
        <v>26</v>
      </c>
      <c r="G16" s="33">
        <v>0</v>
      </c>
      <c r="H16" s="33">
        <v>0.8</v>
      </c>
      <c r="I16" s="33">
        <v>1.1</v>
      </c>
      <c r="J16" s="33">
        <v>0.1</v>
      </c>
      <c r="K16" s="33">
        <v>1.8</v>
      </c>
      <c r="L16" s="33" t="s">
        <v>26</v>
      </c>
      <c r="M16" s="33">
        <v>9.5</v>
      </c>
      <c r="N16" s="46">
        <v>107.4</v>
      </c>
      <c r="O16" s="57"/>
      <c r="P16" s="57"/>
      <c r="Q16" s="57"/>
      <c r="R16" s="57"/>
      <c r="S16" s="57"/>
      <c r="T16" s="57"/>
    </row>
    <row r="17" spans="1:20" ht="12.75">
      <c r="A17" s="43">
        <v>11</v>
      </c>
      <c r="B17" s="20"/>
      <c r="C17" s="20" t="s">
        <v>26</v>
      </c>
      <c r="D17" s="20">
        <v>13.2</v>
      </c>
      <c r="E17" s="20">
        <v>0.2</v>
      </c>
      <c r="F17" s="20" t="s">
        <v>26</v>
      </c>
      <c r="G17" s="20">
        <v>5</v>
      </c>
      <c r="H17" s="20">
        <v>12</v>
      </c>
      <c r="I17" s="20">
        <v>0</v>
      </c>
      <c r="J17" s="20" t="s">
        <v>26</v>
      </c>
      <c r="K17" s="20">
        <v>1.3</v>
      </c>
      <c r="L17" s="20" t="s">
        <v>26</v>
      </c>
      <c r="M17" s="20">
        <v>6.1</v>
      </c>
      <c r="N17" s="35">
        <v>43.2</v>
      </c>
      <c r="O17" s="57"/>
      <c r="P17" s="57"/>
      <c r="Q17" s="57"/>
      <c r="R17" s="57"/>
      <c r="S17" s="57"/>
      <c r="T17" s="57"/>
    </row>
    <row r="18" spans="1:20" ht="12.75">
      <c r="A18" s="44">
        <v>12</v>
      </c>
      <c r="B18" s="33"/>
      <c r="C18" s="33">
        <v>1.8</v>
      </c>
      <c r="D18" s="33">
        <v>0</v>
      </c>
      <c r="E18" s="33">
        <v>3.7</v>
      </c>
      <c r="F18" s="33" t="s">
        <v>26</v>
      </c>
      <c r="G18" s="33" t="s">
        <v>26</v>
      </c>
      <c r="H18" s="33">
        <v>0.1</v>
      </c>
      <c r="I18" s="33" t="s">
        <v>26</v>
      </c>
      <c r="J18" s="33">
        <v>0</v>
      </c>
      <c r="K18" s="33">
        <v>5</v>
      </c>
      <c r="L18" s="33">
        <v>4.4</v>
      </c>
      <c r="M18" s="33">
        <v>2.2</v>
      </c>
      <c r="N18" s="46">
        <v>30.9</v>
      </c>
      <c r="O18" s="57"/>
      <c r="P18" s="57"/>
      <c r="Q18" s="57"/>
      <c r="R18" s="57"/>
      <c r="S18" s="57"/>
      <c r="T18" s="57"/>
    </row>
    <row r="19" spans="1:20" ht="12.75">
      <c r="A19" s="43">
        <v>13</v>
      </c>
      <c r="B19" s="20"/>
      <c r="C19" s="20">
        <v>1.4</v>
      </c>
      <c r="D19" s="20">
        <v>4.9</v>
      </c>
      <c r="E19" s="20">
        <v>0.3</v>
      </c>
      <c r="F19" s="20" t="s">
        <v>26</v>
      </c>
      <c r="G19" s="20" t="s">
        <v>26</v>
      </c>
      <c r="H19" s="20">
        <v>6.1</v>
      </c>
      <c r="I19" s="20" t="s">
        <v>26</v>
      </c>
      <c r="J19" s="20">
        <v>0</v>
      </c>
      <c r="K19" s="20">
        <v>0.2</v>
      </c>
      <c r="L19" s="20">
        <v>1.6</v>
      </c>
      <c r="M19" s="20">
        <v>3.4</v>
      </c>
      <c r="N19" s="35">
        <v>11.9</v>
      </c>
      <c r="O19" s="57"/>
      <c r="P19" s="57"/>
      <c r="Q19" s="57"/>
      <c r="R19" s="57"/>
      <c r="S19" s="57"/>
      <c r="T19" s="57"/>
    </row>
    <row r="20" spans="1:20" ht="12.75">
      <c r="A20" s="44">
        <v>14</v>
      </c>
      <c r="B20" s="33">
        <v>0</v>
      </c>
      <c r="C20" s="33">
        <v>8.9</v>
      </c>
      <c r="D20" s="33">
        <v>27.8</v>
      </c>
      <c r="E20" s="33">
        <v>1.6</v>
      </c>
      <c r="F20" s="33" t="s">
        <v>26</v>
      </c>
      <c r="G20" s="33">
        <v>5.2</v>
      </c>
      <c r="H20" s="33">
        <v>9.1</v>
      </c>
      <c r="I20" s="33" t="s">
        <v>26</v>
      </c>
      <c r="J20" s="33">
        <v>0.1</v>
      </c>
      <c r="K20" s="33" t="s">
        <v>26</v>
      </c>
      <c r="L20" s="33">
        <v>0</v>
      </c>
      <c r="M20" s="33">
        <v>1.3</v>
      </c>
      <c r="N20" s="46">
        <v>25.2</v>
      </c>
      <c r="O20" s="57"/>
      <c r="P20" s="57"/>
      <c r="Q20" s="57"/>
      <c r="R20" s="57"/>
      <c r="S20" s="57"/>
      <c r="T20" s="57"/>
    </row>
    <row r="21" spans="1:20" ht="12.75">
      <c r="A21" s="43">
        <v>15</v>
      </c>
      <c r="B21" s="20" t="s">
        <v>25</v>
      </c>
      <c r="C21" s="20">
        <v>4.4</v>
      </c>
      <c r="D21" s="20">
        <v>13.7</v>
      </c>
      <c r="E21" s="20">
        <v>2.7</v>
      </c>
      <c r="F21" s="20" t="s">
        <v>26</v>
      </c>
      <c r="G21" s="20">
        <v>2</v>
      </c>
      <c r="H21" s="20">
        <v>2.8</v>
      </c>
      <c r="I21" s="20">
        <v>0.5</v>
      </c>
      <c r="J21" s="20">
        <v>14.9</v>
      </c>
      <c r="K21" s="20">
        <v>0</v>
      </c>
      <c r="L21" s="20">
        <v>0.3</v>
      </c>
      <c r="M21" s="20">
        <v>19.6</v>
      </c>
      <c r="N21" s="35">
        <v>62.7</v>
      </c>
      <c r="O21" s="57"/>
      <c r="P21" s="57"/>
      <c r="Q21" s="57"/>
      <c r="R21" s="57"/>
      <c r="S21" s="57"/>
      <c r="T21" s="57"/>
    </row>
    <row r="22" spans="1:20" ht="12.75">
      <c r="A22" s="44">
        <v>16</v>
      </c>
      <c r="B22" s="33">
        <v>2.9</v>
      </c>
      <c r="C22" s="33">
        <v>8</v>
      </c>
      <c r="D22" s="33">
        <v>0.8</v>
      </c>
      <c r="E22" s="33">
        <v>0</v>
      </c>
      <c r="F22" s="33">
        <v>0</v>
      </c>
      <c r="G22" s="33" t="s">
        <v>26</v>
      </c>
      <c r="H22" s="33">
        <v>0.1</v>
      </c>
      <c r="I22" s="33">
        <v>13.9</v>
      </c>
      <c r="J22" s="33">
        <v>1</v>
      </c>
      <c r="K22" s="33" t="s">
        <v>26</v>
      </c>
      <c r="L22" s="33" t="s">
        <v>26</v>
      </c>
      <c r="M22" s="33">
        <v>4.3</v>
      </c>
      <c r="N22" s="46">
        <v>23.2</v>
      </c>
      <c r="O22" s="57"/>
      <c r="P22" s="57"/>
      <c r="Q22" s="57"/>
      <c r="R22" s="57"/>
      <c r="S22" s="57"/>
      <c r="T22" s="57"/>
    </row>
    <row r="23" spans="1:20" ht="12.75">
      <c r="A23" s="43">
        <v>17</v>
      </c>
      <c r="B23" s="20">
        <v>3.2</v>
      </c>
      <c r="C23" s="20">
        <v>0.4</v>
      </c>
      <c r="D23" s="20">
        <v>4.6</v>
      </c>
      <c r="E23" s="20">
        <v>0.1</v>
      </c>
      <c r="F23" s="20">
        <v>2.5</v>
      </c>
      <c r="G23" s="20" t="s">
        <v>26</v>
      </c>
      <c r="H23" s="20">
        <v>0.6</v>
      </c>
      <c r="I23" s="20">
        <v>2</v>
      </c>
      <c r="J23" s="20">
        <v>0</v>
      </c>
      <c r="K23" s="20">
        <v>0.6</v>
      </c>
      <c r="L23" s="20">
        <v>3.4</v>
      </c>
      <c r="M23" s="20">
        <v>1.7</v>
      </c>
      <c r="N23" s="35">
        <v>13.4</v>
      </c>
      <c r="O23" s="57"/>
      <c r="P23" s="57"/>
      <c r="Q23" s="57"/>
      <c r="R23" s="57"/>
      <c r="S23" s="57"/>
      <c r="T23" s="57"/>
    </row>
    <row r="24" spans="1:20" ht="12.75">
      <c r="A24" s="44">
        <v>18</v>
      </c>
      <c r="B24" s="33">
        <v>1.9</v>
      </c>
      <c r="C24" s="33">
        <v>12.9</v>
      </c>
      <c r="D24" s="33">
        <v>2</v>
      </c>
      <c r="E24" s="33">
        <v>8</v>
      </c>
      <c r="F24" s="33">
        <v>2.3</v>
      </c>
      <c r="G24" s="33" t="s">
        <v>26</v>
      </c>
      <c r="H24" s="33">
        <v>0.9</v>
      </c>
      <c r="I24" s="33">
        <v>34.4</v>
      </c>
      <c r="J24" s="33" t="s">
        <v>26</v>
      </c>
      <c r="K24" s="33">
        <v>0.2</v>
      </c>
      <c r="L24" s="33">
        <v>0.3</v>
      </c>
      <c r="M24" s="33">
        <v>0</v>
      </c>
      <c r="N24" s="46">
        <v>8.2</v>
      </c>
      <c r="O24" s="57"/>
      <c r="P24" s="57"/>
      <c r="Q24" s="57"/>
      <c r="R24" s="57"/>
      <c r="S24" s="57"/>
      <c r="T24" s="57"/>
    </row>
    <row r="25" spans="1:20" ht="12.75">
      <c r="A25" s="43">
        <v>19</v>
      </c>
      <c r="B25" s="20">
        <v>0.8</v>
      </c>
      <c r="C25" s="20">
        <v>12.6</v>
      </c>
      <c r="D25" s="20" t="s">
        <v>26</v>
      </c>
      <c r="E25" s="20">
        <v>0.1</v>
      </c>
      <c r="F25" s="20">
        <v>7.4</v>
      </c>
      <c r="G25" s="20" t="s">
        <v>26</v>
      </c>
      <c r="H25" s="20">
        <v>1.4</v>
      </c>
      <c r="I25" s="20">
        <v>2</v>
      </c>
      <c r="J25" s="20" t="s">
        <v>26</v>
      </c>
      <c r="K25" s="20">
        <v>2.5</v>
      </c>
      <c r="L25" s="20">
        <v>2.1</v>
      </c>
      <c r="M25" s="20" t="s">
        <v>26</v>
      </c>
      <c r="N25" s="35">
        <v>18.5</v>
      </c>
      <c r="O25" s="57"/>
      <c r="P25" s="57"/>
      <c r="Q25" s="57"/>
      <c r="R25" s="57"/>
      <c r="S25" s="57"/>
      <c r="T25" s="57"/>
    </row>
    <row r="26" spans="1:20" ht="12.75">
      <c r="A26" s="44">
        <v>20</v>
      </c>
      <c r="B26" s="33">
        <v>20</v>
      </c>
      <c r="C26" s="33" t="s">
        <v>26</v>
      </c>
      <c r="D26" s="33" t="s">
        <v>26</v>
      </c>
      <c r="E26" s="33" t="s">
        <v>26</v>
      </c>
      <c r="F26" s="33">
        <v>1.9</v>
      </c>
      <c r="G26" s="33" t="s">
        <v>26</v>
      </c>
      <c r="H26" s="33">
        <v>0</v>
      </c>
      <c r="I26" s="33">
        <v>4.9</v>
      </c>
      <c r="J26" s="33">
        <v>0</v>
      </c>
      <c r="K26" s="33" t="s">
        <v>26</v>
      </c>
      <c r="L26" s="33">
        <v>0</v>
      </c>
      <c r="M26" s="33" t="s">
        <v>26</v>
      </c>
      <c r="N26" s="46">
        <v>17.3</v>
      </c>
      <c r="O26" s="57"/>
      <c r="P26" s="57"/>
      <c r="Q26" s="57"/>
      <c r="R26" s="57"/>
      <c r="S26" s="57"/>
      <c r="T26" s="57"/>
    </row>
    <row r="27" spans="1:20" ht="12.75">
      <c r="A27" s="43">
        <v>21</v>
      </c>
      <c r="B27" s="20">
        <v>5.6</v>
      </c>
      <c r="C27" s="20">
        <v>1</v>
      </c>
      <c r="D27" s="20" t="s">
        <v>26</v>
      </c>
      <c r="E27" s="20" t="s">
        <v>26</v>
      </c>
      <c r="F27" s="20">
        <v>2.2</v>
      </c>
      <c r="G27" s="20">
        <v>7.1</v>
      </c>
      <c r="H27" s="20" t="s">
        <v>26</v>
      </c>
      <c r="I27" s="20">
        <v>0.1</v>
      </c>
      <c r="J27" s="20">
        <v>5.5</v>
      </c>
      <c r="K27" s="20">
        <v>0</v>
      </c>
      <c r="L27" s="20">
        <v>0</v>
      </c>
      <c r="M27" s="20" t="s">
        <v>26</v>
      </c>
      <c r="N27" s="35">
        <v>45.7</v>
      </c>
      <c r="O27" s="57"/>
      <c r="P27" s="57"/>
      <c r="Q27" s="57"/>
      <c r="R27" s="57"/>
      <c r="S27" s="57"/>
      <c r="T27" s="57"/>
    </row>
    <row r="28" spans="1:20" ht="12.75">
      <c r="A28" s="44">
        <v>22</v>
      </c>
      <c r="B28" s="33">
        <v>17.1</v>
      </c>
      <c r="C28" s="33">
        <v>0.4</v>
      </c>
      <c r="D28" s="33" t="s">
        <v>26</v>
      </c>
      <c r="E28" s="33">
        <v>0.1</v>
      </c>
      <c r="F28" s="33">
        <v>9.8</v>
      </c>
      <c r="G28" s="33">
        <v>4.8</v>
      </c>
      <c r="H28" s="33">
        <v>2.4</v>
      </c>
      <c r="I28" s="33" t="s">
        <v>26</v>
      </c>
      <c r="J28" s="33" t="s">
        <v>26</v>
      </c>
      <c r="K28" s="33" t="s">
        <v>26</v>
      </c>
      <c r="L28" s="33">
        <v>1.8</v>
      </c>
      <c r="M28" s="33" t="s">
        <v>26</v>
      </c>
      <c r="N28" s="46">
        <v>20.5</v>
      </c>
      <c r="O28" s="57"/>
      <c r="P28" s="57"/>
      <c r="Q28" s="57"/>
      <c r="R28" s="57"/>
      <c r="S28" s="57"/>
      <c r="T28" s="57"/>
    </row>
    <row r="29" spans="1:20" ht="12.75">
      <c r="A29" s="43">
        <v>23</v>
      </c>
      <c r="B29" s="20">
        <v>0.3</v>
      </c>
      <c r="C29" s="20">
        <v>1.3</v>
      </c>
      <c r="D29" s="20" t="s">
        <v>26</v>
      </c>
      <c r="E29" s="20">
        <v>9.6</v>
      </c>
      <c r="F29" s="20">
        <v>0.3</v>
      </c>
      <c r="G29" s="20">
        <v>3.5</v>
      </c>
      <c r="H29" s="20" t="s">
        <v>26</v>
      </c>
      <c r="I29" s="20" t="s">
        <v>26</v>
      </c>
      <c r="J29" s="20" t="s">
        <v>26</v>
      </c>
      <c r="K29" s="20">
        <v>6.1</v>
      </c>
      <c r="L29" s="20">
        <v>1.4</v>
      </c>
      <c r="M29" s="20" t="s">
        <v>26</v>
      </c>
      <c r="N29" s="35">
        <v>78.8</v>
      </c>
      <c r="O29" s="57"/>
      <c r="P29" s="57"/>
      <c r="Q29" s="57"/>
      <c r="R29" s="57"/>
      <c r="S29" s="57"/>
      <c r="T29" s="57"/>
    </row>
    <row r="30" spans="1:20" ht="12.75">
      <c r="A30" s="44">
        <v>24</v>
      </c>
      <c r="B30" s="33"/>
      <c r="C30" s="33">
        <v>28.1</v>
      </c>
      <c r="D30" s="33">
        <v>4.3</v>
      </c>
      <c r="E30" s="33">
        <v>3.9</v>
      </c>
      <c r="F30" s="33">
        <v>1.6</v>
      </c>
      <c r="G30" s="33">
        <v>2</v>
      </c>
      <c r="H30" s="33">
        <v>13.8</v>
      </c>
      <c r="I30" s="33" t="s">
        <v>26</v>
      </c>
      <c r="J30" s="33" t="s">
        <v>26</v>
      </c>
      <c r="K30" s="33" t="s">
        <v>26</v>
      </c>
      <c r="L30" s="33" t="s">
        <v>26</v>
      </c>
      <c r="M30" s="33">
        <v>7.7</v>
      </c>
      <c r="N30" s="46">
        <v>25.1</v>
      </c>
      <c r="O30" s="57"/>
      <c r="P30" s="57"/>
      <c r="Q30" s="57"/>
      <c r="R30" s="57"/>
      <c r="S30" s="57"/>
      <c r="T30" s="57"/>
    </row>
    <row r="31" spans="1:20" ht="12.75">
      <c r="A31" s="43">
        <v>25</v>
      </c>
      <c r="B31" s="20"/>
      <c r="C31" s="20">
        <v>1.7</v>
      </c>
      <c r="D31" s="20">
        <v>11.6</v>
      </c>
      <c r="E31" s="20" t="s">
        <v>26</v>
      </c>
      <c r="F31" s="20">
        <v>3.2</v>
      </c>
      <c r="G31" s="20">
        <v>8.3</v>
      </c>
      <c r="H31" s="20">
        <v>3.9</v>
      </c>
      <c r="I31" s="20" t="s">
        <v>26</v>
      </c>
      <c r="J31" s="20">
        <v>5.5</v>
      </c>
      <c r="K31" s="20">
        <v>1.1</v>
      </c>
      <c r="L31" s="20">
        <v>0.9</v>
      </c>
      <c r="M31" s="20">
        <v>3</v>
      </c>
      <c r="N31" s="35">
        <v>46.6</v>
      </c>
      <c r="O31" s="57"/>
      <c r="P31" s="57"/>
      <c r="Q31" s="57"/>
      <c r="R31" s="57"/>
      <c r="S31" s="57"/>
      <c r="T31" s="57"/>
    </row>
    <row r="32" spans="1:20" ht="12.75">
      <c r="A32" s="44">
        <v>26</v>
      </c>
      <c r="B32" s="33">
        <v>2</v>
      </c>
      <c r="C32" s="33" t="s">
        <v>26</v>
      </c>
      <c r="D32" s="33">
        <v>0.1</v>
      </c>
      <c r="E32" s="33" t="s">
        <v>26</v>
      </c>
      <c r="F32" s="33">
        <v>0</v>
      </c>
      <c r="G32" s="33">
        <v>0.2</v>
      </c>
      <c r="H32" s="33">
        <v>0.2</v>
      </c>
      <c r="I32" s="33" t="s">
        <v>26</v>
      </c>
      <c r="J32" s="33">
        <v>0</v>
      </c>
      <c r="K32" s="33">
        <v>4.4</v>
      </c>
      <c r="L32" s="33">
        <v>1.1</v>
      </c>
      <c r="M32" s="33">
        <v>3.9</v>
      </c>
      <c r="N32" s="46">
        <v>40.4</v>
      </c>
      <c r="O32" s="57"/>
      <c r="P32" s="57"/>
      <c r="Q32" s="57"/>
      <c r="R32" s="57"/>
      <c r="S32" s="57"/>
      <c r="T32" s="57"/>
    </row>
    <row r="33" spans="1:20" ht="12.75">
      <c r="A33" s="43">
        <v>27</v>
      </c>
      <c r="B33" s="20">
        <v>0</v>
      </c>
      <c r="C33" s="20" t="s">
        <v>26</v>
      </c>
      <c r="D33" s="20">
        <v>4.4</v>
      </c>
      <c r="E33" s="20" t="s">
        <v>26</v>
      </c>
      <c r="F33" s="20">
        <v>0.4</v>
      </c>
      <c r="G33" s="20" t="s">
        <v>26</v>
      </c>
      <c r="H33" s="20">
        <v>6.4</v>
      </c>
      <c r="I33" s="20">
        <v>5.6</v>
      </c>
      <c r="J33" s="20">
        <v>3.3</v>
      </c>
      <c r="K33" s="20">
        <v>13.8</v>
      </c>
      <c r="L33" s="20">
        <v>2.3</v>
      </c>
      <c r="M33" s="20">
        <v>2.3</v>
      </c>
      <c r="N33" s="35">
        <v>35.8</v>
      </c>
      <c r="O33" s="57"/>
      <c r="P33" s="57"/>
      <c r="Q33" s="57"/>
      <c r="R33" s="57"/>
      <c r="S33" s="57"/>
      <c r="T33" s="57"/>
    </row>
    <row r="34" spans="1:20" ht="12.75">
      <c r="A34" s="44">
        <v>28</v>
      </c>
      <c r="B34" s="33">
        <v>2.7</v>
      </c>
      <c r="C34" s="33">
        <v>8.5</v>
      </c>
      <c r="D34" s="33">
        <v>3.3</v>
      </c>
      <c r="E34" s="33" t="s">
        <v>26</v>
      </c>
      <c r="F34" s="33">
        <v>0.5</v>
      </c>
      <c r="G34" s="33" t="s">
        <v>26</v>
      </c>
      <c r="H34" s="33">
        <v>2.3</v>
      </c>
      <c r="I34" s="33">
        <v>0</v>
      </c>
      <c r="J34" s="33">
        <v>1.1</v>
      </c>
      <c r="K34" s="33">
        <v>0.2</v>
      </c>
      <c r="L34" s="33">
        <v>4.5</v>
      </c>
      <c r="M34" s="33">
        <v>0.2</v>
      </c>
      <c r="N34" s="46">
        <v>14.4</v>
      </c>
      <c r="O34" s="57"/>
      <c r="P34" s="57"/>
      <c r="Q34" s="57"/>
      <c r="R34" s="57"/>
      <c r="S34" s="57"/>
      <c r="T34" s="57"/>
    </row>
    <row r="35" spans="1:20" ht="12.75">
      <c r="A35" s="43">
        <v>29</v>
      </c>
      <c r="B35" s="20">
        <v>35.5</v>
      </c>
      <c r="C35" s="20">
        <v>11.5</v>
      </c>
      <c r="D35" s="20" t="s">
        <v>26</v>
      </c>
      <c r="E35" s="20">
        <v>0.3</v>
      </c>
      <c r="F35" s="20">
        <v>11.7</v>
      </c>
      <c r="G35" s="20">
        <v>0</v>
      </c>
      <c r="H35" s="20">
        <v>1.2</v>
      </c>
      <c r="I35" s="20">
        <v>0</v>
      </c>
      <c r="J35" s="20" t="s">
        <v>26</v>
      </c>
      <c r="K35" s="20">
        <v>1.2</v>
      </c>
      <c r="L35" s="20">
        <v>0.4</v>
      </c>
      <c r="M35" s="20">
        <v>0</v>
      </c>
      <c r="N35" s="35">
        <v>40.1</v>
      </c>
      <c r="O35" s="57"/>
      <c r="P35" s="57"/>
      <c r="Q35" s="57"/>
      <c r="R35" s="57"/>
      <c r="S35" s="57"/>
      <c r="T35" s="57"/>
    </row>
    <row r="36" spans="1:20" ht="12.75">
      <c r="A36" s="44">
        <v>30</v>
      </c>
      <c r="B36" s="33">
        <v>12.1</v>
      </c>
      <c r="C36" s="33"/>
      <c r="D36" s="33">
        <v>0</v>
      </c>
      <c r="E36" s="33">
        <v>0.4</v>
      </c>
      <c r="F36" s="33">
        <v>0.1</v>
      </c>
      <c r="G36" s="33" t="s">
        <v>26</v>
      </c>
      <c r="H36" s="33">
        <v>2.6</v>
      </c>
      <c r="I36" s="33" t="s">
        <v>26</v>
      </c>
      <c r="J36" s="33" t="s">
        <v>26</v>
      </c>
      <c r="K36" s="33">
        <v>4.9</v>
      </c>
      <c r="L36" s="33" t="s">
        <v>26</v>
      </c>
      <c r="M36" s="33">
        <v>4.2</v>
      </c>
      <c r="N36" s="46">
        <v>26.1</v>
      </c>
      <c r="O36" s="57"/>
      <c r="P36" s="57"/>
      <c r="Q36" s="57"/>
      <c r="R36" s="57"/>
      <c r="S36" s="57"/>
      <c r="T36" s="57"/>
    </row>
    <row r="37" spans="1:20" ht="12.75">
      <c r="A37" s="43">
        <v>31</v>
      </c>
      <c r="B37" s="20">
        <v>11.9</v>
      </c>
      <c r="C37" s="20"/>
      <c r="D37" s="20">
        <v>0.4</v>
      </c>
      <c r="E37" s="20"/>
      <c r="F37" s="20" t="s">
        <v>26</v>
      </c>
      <c r="G37" s="20"/>
      <c r="H37" s="20" t="s">
        <v>26</v>
      </c>
      <c r="I37" s="20" t="s">
        <v>26</v>
      </c>
      <c r="J37" s="20"/>
      <c r="K37" s="20">
        <v>0.2</v>
      </c>
      <c r="L37" s="20"/>
      <c r="M37" s="20" t="s">
        <v>26</v>
      </c>
      <c r="N37" s="35">
        <v>10.9</v>
      </c>
      <c r="O37" s="57"/>
      <c r="P37" s="57"/>
      <c r="Q37" s="57"/>
      <c r="R37" s="57"/>
      <c r="S37" s="57"/>
      <c r="T37" s="57"/>
    </row>
    <row r="38" spans="1:20" ht="12.75">
      <c r="A38" s="49" t="s">
        <v>6</v>
      </c>
      <c r="B38" s="13">
        <f aca="true" t="shared" si="0" ref="B38:M38">SUM(B7:B37)</f>
        <v>134.6</v>
      </c>
      <c r="C38" s="13">
        <f t="shared" si="0"/>
        <v>145.8</v>
      </c>
      <c r="D38" s="13">
        <f t="shared" si="0"/>
        <v>209.10000000000002</v>
      </c>
      <c r="E38" s="13">
        <f t="shared" si="0"/>
        <v>33.6</v>
      </c>
      <c r="F38" s="13">
        <f t="shared" si="0"/>
        <v>43.9</v>
      </c>
      <c r="G38" s="13">
        <f t="shared" si="0"/>
        <v>59.3</v>
      </c>
      <c r="H38" s="13">
        <f t="shared" si="0"/>
        <v>193.70000000000002</v>
      </c>
      <c r="I38" s="13">
        <f t="shared" si="0"/>
        <v>69.69999999999999</v>
      </c>
      <c r="J38" s="13">
        <f t="shared" si="0"/>
        <v>88.89999999999999</v>
      </c>
      <c r="K38" s="13">
        <f t="shared" si="0"/>
        <v>50.800000000000004</v>
      </c>
      <c r="L38" s="13">
        <f t="shared" si="0"/>
        <v>36.5</v>
      </c>
      <c r="M38" s="40">
        <f t="shared" si="0"/>
        <v>83.4</v>
      </c>
      <c r="N38" s="36">
        <f>SUM(B38:M38)</f>
        <v>1149.3000000000002</v>
      </c>
      <c r="O38" s="57"/>
      <c r="P38" s="57"/>
      <c r="Q38" s="57"/>
      <c r="R38" s="57"/>
      <c r="S38" s="57"/>
      <c r="T38" s="57"/>
    </row>
    <row r="39" spans="1:20" ht="12.75">
      <c r="A39" s="48" t="s">
        <v>7</v>
      </c>
      <c r="B39" s="11">
        <v>115.3</v>
      </c>
      <c r="C39" s="11">
        <v>73.8</v>
      </c>
      <c r="D39" s="11">
        <v>97.1</v>
      </c>
      <c r="E39" s="11">
        <v>82.1</v>
      </c>
      <c r="F39" s="11">
        <v>84.4</v>
      </c>
      <c r="G39" s="11">
        <v>93</v>
      </c>
      <c r="H39" s="11">
        <v>96.1</v>
      </c>
      <c r="I39" s="11">
        <v>86.2</v>
      </c>
      <c r="J39" s="11">
        <v>72.5</v>
      </c>
      <c r="K39" s="11">
        <v>74.9</v>
      </c>
      <c r="L39" s="11">
        <v>102.5</v>
      </c>
      <c r="M39" s="39">
        <v>120.1</v>
      </c>
      <c r="N39" s="37">
        <v>1098</v>
      </c>
      <c r="O39" s="57"/>
      <c r="P39" s="57"/>
      <c r="Q39" s="57"/>
      <c r="R39" s="57"/>
      <c r="S39" s="57"/>
      <c r="T39" s="57"/>
    </row>
    <row r="40" spans="1:20" ht="12.75">
      <c r="A40" s="48" t="s">
        <v>8</v>
      </c>
      <c r="B40" s="29">
        <f aca="true" t="shared" si="1" ref="B40:N40">B38*100/B39</f>
        <v>116.73894189071986</v>
      </c>
      <c r="C40" s="29">
        <f t="shared" si="1"/>
        <v>197.56097560975613</v>
      </c>
      <c r="D40" s="29">
        <f t="shared" si="1"/>
        <v>215.34500514933063</v>
      </c>
      <c r="E40" s="29">
        <f t="shared" si="1"/>
        <v>40.92570036540804</v>
      </c>
      <c r="F40" s="29">
        <f t="shared" si="1"/>
        <v>52.01421800947867</v>
      </c>
      <c r="G40" s="29">
        <f t="shared" si="1"/>
        <v>63.763440860215056</v>
      </c>
      <c r="H40" s="29">
        <f t="shared" si="1"/>
        <v>201.5608740894901</v>
      </c>
      <c r="I40" s="29">
        <f t="shared" si="1"/>
        <v>80.85846867749419</v>
      </c>
      <c r="J40" s="29">
        <f t="shared" si="1"/>
        <v>122.62068965517241</v>
      </c>
      <c r="K40" s="29">
        <f t="shared" si="1"/>
        <v>67.8237650200267</v>
      </c>
      <c r="L40" s="29">
        <f t="shared" si="1"/>
        <v>35.609756097560975</v>
      </c>
      <c r="M40" s="41">
        <f t="shared" si="1"/>
        <v>69.44213155703581</v>
      </c>
      <c r="N40" s="38">
        <f t="shared" si="1"/>
        <v>104.672131147541</v>
      </c>
      <c r="O40" s="57"/>
      <c r="P40" s="57"/>
      <c r="Q40" s="57"/>
      <c r="R40" s="57"/>
      <c r="S40" s="57"/>
      <c r="T40" s="57"/>
    </row>
    <row r="41" spans="1:20" ht="12.75">
      <c r="A41" s="50" t="s">
        <v>9</v>
      </c>
      <c r="B41" s="11">
        <f aca="true" t="shared" si="2" ref="B41:M41">MAX(B7:B37)</f>
        <v>35.5</v>
      </c>
      <c r="C41" s="11">
        <f t="shared" si="2"/>
        <v>28.1</v>
      </c>
      <c r="D41" s="11">
        <f t="shared" si="2"/>
        <v>52.6</v>
      </c>
      <c r="E41" s="11">
        <f t="shared" si="2"/>
        <v>9.6</v>
      </c>
      <c r="F41" s="11">
        <f t="shared" si="2"/>
        <v>11.7</v>
      </c>
      <c r="G41" s="11">
        <f t="shared" si="2"/>
        <v>8.3</v>
      </c>
      <c r="H41" s="11">
        <f t="shared" si="2"/>
        <v>66.4</v>
      </c>
      <c r="I41" s="11">
        <f t="shared" si="2"/>
        <v>34.4</v>
      </c>
      <c r="J41" s="11">
        <f t="shared" si="2"/>
        <v>20.4</v>
      </c>
      <c r="K41" s="11">
        <f t="shared" si="2"/>
        <v>13.8</v>
      </c>
      <c r="L41" s="11">
        <f t="shared" si="2"/>
        <v>9</v>
      </c>
      <c r="M41" s="39">
        <f t="shared" si="2"/>
        <v>19.6</v>
      </c>
      <c r="N41" s="37">
        <f>MAX(B41:M41)</f>
        <v>66.4</v>
      </c>
      <c r="O41" s="57"/>
      <c r="P41" s="57"/>
      <c r="Q41" s="57"/>
      <c r="R41" s="57"/>
      <c r="S41" s="57"/>
      <c r="T41" s="57"/>
    </row>
    <row r="42" spans="1:20" ht="12.75">
      <c r="A42" s="48" t="s">
        <v>31</v>
      </c>
      <c r="B42" s="12">
        <f aca="true" t="shared" si="3" ref="B42:M42">COUNTIF(B$7:B$37,"&gt;=0,1")</f>
        <v>18</v>
      </c>
      <c r="C42" s="12">
        <f t="shared" si="3"/>
        <v>24</v>
      </c>
      <c r="D42" s="12">
        <f t="shared" si="3"/>
        <v>21</v>
      </c>
      <c r="E42" s="12">
        <f t="shared" si="3"/>
        <v>16</v>
      </c>
      <c r="F42" s="12">
        <f t="shared" si="3"/>
        <v>13</v>
      </c>
      <c r="G42" s="12">
        <f t="shared" si="3"/>
        <v>13</v>
      </c>
      <c r="H42" s="12">
        <f t="shared" si="3"/>
        <v>26</v>
      </c>
      <c r="I42" s="12">
        <f t="shared" si="3"/>
        <v>12</v>
      </c>
      <c r="J42" s="12">
        <f t="shared" si="3"/>
        <v>15</v>
      </c>
      <c r="K42" s="12">
        <f t="shared" si="3"/>
        <v>21</v>
      </c>
      <c r="L42" s="12">
        <f t="shared" si="3"/>
        <v>19</v>
      </c>
      <c r="M42" s="51">
        <f t="shared" si="3"/>
        <v>19</v>
      </c>
      <c r="N42" s="52">
        <f>SUM(B42:M42)</f>
        <v>217</v>
      </c>
      <c r="O42" s="57"/>
      <c r="P42" s="57"/>
      <c r="Q42" s="57"/>
      <c r="R42" s="57"/>
      <c r="S42" s="57"/>
      <c r="T42" s="57"/>
    </row>
    <row r="43" spans="1:20" ht="12.75">
      <c r="A43" s="48" t="s">
        <v>32</v>
      </c>
      <c r="B43" s="12">
        <f aca="true" t="shared" si="4" ref="B43:M43">COUNTIF(B$7:B$37,"&gt;=1,0")</f>
        <v>15</v>
      </c>
      <c r="C43" s="12">
        <f t="shared" si="4"/>
        <v>20</v>
      </c>
      <c r="D43" s="12">
        <f t="shared" si="4"/>
        <v>18</v>
      </c>
      <c r="E43" s="12">
        <f t="shared" si="4"/>
        <v>7</v>
      </c>
      <c r="F43" s="12">
        <f t="shared" si="4"/>
        <v>9</v>
      </c>
      <c r="G43" s="12">
        <f t="shared" si="4"/>
        <v>12</v>
      </c>
      <c r="H43" s="12">
        <f t="shared" si="4"/>
        <v>18</v>
      </c>
      <c r="I43" s="12">
        <f t="shared" si="4"/>
        <v>9</v>
      </c>
      <c r="J43" s="12">
        <f t="shared" si="4"/>
        <v>11</v>
      </c>
      <c r="K43" s="12">
        <f t="shared" si="4"/>
        <v>13</v>
      </c>
      <c r="L43" s="12">
        <f t="shared" si="4"/>
        <v>10</v>
      </c>
      <c r="M43" s="51">
        <f t="shared" si="4"/>
        <v>15</v>
      </c>
      <c r="N43" s="52">
        <f>SUM(B43:M43)</f>
        <v>157</v>
      </c>
      <c r="O43" s="57"/>
      <c r="P43" s="57"/>
      <c r="Q43" s="57"/>
      <c r="R43" s="57"/>
      <c r="S43" s="57"/>
      <c r="T43" s="57"/>
    </row>
    <row r="44" spans="1:20" ht="12.75">
      <c r="A44" s="48" t="s">
        <v>33</v>
      </c>
      <c r="B44" s="12">
        <f aca="true" t="shared" si="5" ref="B44:M44">COUNTIF(B$7:B$37,"&gt;=5,0")</f>
        <v>7</v>
      </c>
      <c r="C44" s="12">
        <f t="shared" si="5"/>
        <v>11</v>
      </c>
      <c r="D44" s="12">
        <f t="shared" si="5"/>
        <v>10</v>
      </c>
      <c r="E44" s="12">
        <f t="shared" si="5"/>
        <v>2</v>
      </c>
      <c r="F44" s="12">
        <f t="shared" si="5"/>
        <v>3</v>
      </c>
      <c r="G44" s="12">
        <f t="shared" si="5"/>
        <v>6</v>
      </c>
      <c r="H44" s="12">
        <f t="shared" si="5"/>
        <v>10</v>
      </c>
      <c r="I44" s="12">
        <f t="shared" si="5"/>
        <v>3</v>
      </c>
      <c r="J44" s="12">
        <f t="shared" si="5"/>
        <v>6</v>
      </c>
      <c r="K44" s="12">
        <f t="shared" si="5"/>
        <v>3</v>
      </c>
      <c r="L44" s="12">
        <f t="shared" si="5"/>
        <v>1</v>
      </c>
      <c r="M44" s="51">
        <f t="shared" si="5"/>
        <v>6</v>
      </c>
      <c r="N44" s="52">
        <f>SUM(B44:M44)</f>
        <v>68</v>
      </c>
      <c r="O44" s="57"/>
      <c r="P44" s="57"/>
      <c r="Q44" s="57"/>
      <c r="R44" s="57"/>
      <c r="S44" s="57"/>
      <c r="T44" s="57"/>
    </row>
    <row r="45" spans="1:20" ht="12.75">
      <c r="A45" s="48" t="s">
        <v>34</v>
      </c>
      <c r="B45" s="12">
        <f aca="true" t="shared" si="6" ref="B45:M45">COUNTIF(B$7:B$37,"&gt;=10,0")</f>
        <v>6</v>
      </c>
      <c r="C45" s="12">
        <f t="shared" si="6"/>
        <v>5</v>
      </c>
      <c r="D45" s="12">
        <f t="shared" si="6"/>
        <v>8</v>
      </c>
      <c r="E45" s="12">
        <f t="shared" si="6"/>
        <v>0</v>
      </c>
      <c r="F45" s="12">
        <f t="shared" si="6"/>
        <v>1</v>
      </c>
      <c r="G45" s="12">
        <f t="shared" si="6"/>
        <v>0</v>
      </c>
      <c r="H45" s="12">
        <f t="shared" si="6"/>
        <v>4</v>
      </c>
      <c r="I45" s="12">
        <f t="shared" si="6"/>
        <v>2</v>
      </c>
      <c r="J45" s="12">
        <f t="shared" si="6"/>
        <v>4</v>
      </c>
      <c r="K45" s="12">
        <f t="shared" si="6"/>
        <v>1</v>
      </c>
      <c r="L45" s="12">
        <f t="shared" si="6"/>
        <v>0</v>
      </c>
      <c r="M45" s="51">
        <f t="shared" si="6"/>
        <v>1</v>
      </c>
      <c r="N45" s="52">
        <f>SUM(B45:M45)</f>
        <v>32</v>
      </c>
      <c r="O45" s="57"/>
      <c r="P45" s="57"/>
      <c r="Q45" s="57"/>
      <c r="R45" s="57"/>
      <c r="S45" s="57"/>
      <c r="T45" s="57"/>
    </row>
    <row r="46" spans="1:20" ht="12.75">
      <c r="A46" s="48" t="s">
        <v>35</v>
      </c>
      <c r="B46" s="12">
        <f aca="true" t="shared" si="7" ref="B46:M46">COUNTIF(B$7:B$37,"&gt;=20,0")</f>
        <v>2</v>
      </c>
      <c r="C46" s="12">
        <f t="shared" si="7"/>
        <v>1</v>
      </c>
      <c r="D46" s="12">
        <f t="shared" si="7"/>
        <v>3</v>
      </c>
      <c r="E46" s="12">
        <f t="shared" si="7"/>
        <v>0</v>
      </c>
      <c r="F46" s="12">
        <f t="shared" si="7"/>
        <v>0</v>
      </c>
      <c r="G46" s="12">
        <f t="shared" si="7"/>
        <v>0</v>
      </c>
      <c r="H46" s="12">
        <f t="shared" si="7"/>
        <v>2</v>
      </c>
      <c r="I46" s="12">
        <f t="shared" si="7"/>
        <v>1</v>
      </c>
      <c r="J46" s="12">
        <f t="shared" si="7"/>
        <v>1</v>
      </c>
      <c r="K46" s="12">
        <f t="shared" si="7"/>
        <v>0</v>
      </c>
      <c r="L46" s="12">
        <f t="shared" si="7"/>
        <v>0</v>
      </c>
      <c r="M46" s="51">
        <f t="shared" si="7"/>
        <v>0</v>
      </c>
      <c r="N46" s="52">
        <f>SUM(B46:M46)</f>
        <v>10</v>
      </c>
      <c r="O46" s="57"/>
      <c r="P46" s="57"/>
      <c r="Q46" s="57"/>
      <c r="R46" s="57"/>
      <c r="S46" s="57"/>
      <c r="T46" s="57"/>
    </row>
    <row r="47" spans="1:20" ht="12.75">
      <c r="A47" s="67"/>
      <c r="B47" s="6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</row>
    <row r="48" spans="1:20" ht="12.75">
      <c r="A48" s="67"/>
      <c r="B48" s="6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</row>
    <row r="49" spans="1:20" ht="12.75">
      <c r="A49" s="67"/>
      <c r="B49" s="6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</row>
    <row r="50" spans="1:20" ht="12.75">
      <c r="A50" s="67"/>
      <c r="B50" s="6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</row>
    <row r="51" spans="1:20" ht="12.75">
      <c r="A51" s="67"/>
      <c r="B51" s="6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</row>
    <row r="52" spans="1:20" ht="12.75">
      <c r="A52" s="67"/>
      <c r="B52" s="6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20" ht="12.75">
      <c r="A53" s="67"/>
      <c r="B53" s="6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</row>
    <row r="54" spans="1:20" ht="12.75">
      <c r="A54" s="67"/>
      <c r="B54" s="6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</row>
    <row r="55" spans="1:20" ht="12.75">
      <c r="A55" s="67"/>
      <c r="B55" s="6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</row>
    <row r="56" spans="1:20" ht="12.75">
      <c r="A56" s="67"/>
      <c r="B56" s="6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</row>
    <row r="57" spans="1:20" ht="12.75">
      <c r="A57" s="67"/>
      <c r="B57" s="6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</row>
    <row r="58" spans="1:20" ht="12.75">
      <c r="A58" s="67"/>
      <c r="B58" s="6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</row>
    <row r="59" spans="1:20" ht="12.75">
      <c r="A59" s="67"/>
      <c r="B59" s="6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</row>
  </sheetData>
  <sheetProtection sheet="1" objects="1" scenarios="1"/>
  <mergeCells count="1">
    <mergeCell ref="C1:F1"/>
  </mergeCells>
  <conditionalFormatting sqref="N7:N37">
    <cfRule type="expression" priority="1" dxfId="205" stopIfTrue="1">
      <formula>N7=MAX(N$7:N$37)</formula>
    </cfRule>
  </conditionalFormatting>
  <conditionalFormatting sqref="B7:M7 B9:M9 B11:M11 B13:M13 B15:M15 B17:M17 B19:M19 B21:M21 B23:M23 B25:M25 B27:M27 B29:M29 B31:M31 B33:M33 B35:M35 B37:M37">
    <cfRule type="expression" priority="2" dxfId="19" stopIfTrue="1">
      <formula>B7=""</formula>
    </cfRule>
    <cfRule type="expression" priority="3" dxfId="16" stopIfTrue="1">
      <formula>B7&gt;=$O$3</formula>
    </cfRule>
  </conditionalFormatting>
  <conditionalFormatting sqref="B8:M8 B10:M10 B12:M12 B14:M14 B16:M16 B18:M18 B20:M20 B22:M22 B24:M24 B26:M26 B28:M28 B30:M30 B32:M32 B34:M34 B36:M36">
    <cfRule type="expression" priority="4" dxfId="17" stopIfTrue="1">
      <formula>B8=""</formula>
    </cfRule>
    <cfRule type="expression" priority="5" dxfId="16" stopIfTrue="1">
      <formula>B8&gt;=$O$3</formula>
    </cfRule>
  </conditionalFormatting>
  <printOptions horizontalCentered="1"/>
  <pageMargins left="0.5905511811023623" right="0.3937007874015748" top="0.3937007874015748" bottom="0" header="0.5118110236220472" footer="0.5118110236220472"/>
  <pageSetup horizontalDpi="300" verticalDpi="300" orientation="landscape" paperSize="9" scale="93" r:id="rId4"/>
  <drawing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22">
    <pageSetUpPr fitToPage="1"/>
  </sheetPr>
  <dimension ref="A1:N46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" sqref="A5"/>
    </sheetView>
  </sheetViews>
  <sheetFormatPr defaultColWidth="12" defaultRowHeight="12.75"/>
  <cols>
    <col min="1" max="1" width="16.83203125" style="1" customWidth="1"/>
    <col min="2" max="2" width="9.83203125" style="1" customWidth="1"/>
    <col min="3" max="3" width="9.5" style="0" customWidth="1"/>
    <col min="4" max="4" width="9.16015625" style="0" customWidth="1"/>
    <col min="5" max="5" width="8.83203125" style="0" customWidth="1"/>
    <col min="6" max="6" width="9.5" style="0" customWidth="1"/>
    <col min="7" max="7" width="8.5" style="0" customWidth="1"/>
    <col min="8" max="8" width="9.16015625" style="0" customWidth="1"/>
    <col min="9" max="9" width="9" style="0" customWidth="1"/>
    <col min="10" max="10" width="10.66015625" style="0" customWidth="1"/>
    <col min="11" max="11" width="9.83203125" style="0" customWidth="1"/>
    <col min="12" max="12" width="10.83203125" style="0" customWidth="1"/>
    <col min="13" max="13" width="10.33203125" style="0" customWidth="1"/>
    <col min="14" max="14" width="9" style="0" customWidth="1"/>
  </cols>
  <sheetData>
    <row r="1" spans="1:14" ht="16.5" thickTop="1">
      <c r="A1" s="9"/>
      <c r="B1" s="18"/>
      <c r="C1" s="78" t="s">
        <v>0</v>
      </c>
      <c r="D1" s="78"/>
      <c r="E1" s="78"/>
      <c r="F1" s="78"/>
      <c r="G1" s="26">
        <v>1999</v>
      </c>
      <c r="H1" s="25"/>
      <c r="I1" s="25" t="s">
        <v>1</v>
      </c>
      <c r="J1" s="27"/>
      <c r="K1" s="7"/>
      <c r="L1" s="7"/>
      <c r="M1" s="7"/>
      <c r="N1" s="7"/>
    </row>
    <row r="2" spans="1:14" ht="16.5" thickBot="1">
      <c r="A2" s="9"/>
      <c r="B2" s="15"/>
      <c r="C2" s="16"/>
      <c r="D2" s="16" t="s">
        <v>2</v>
      </c>
      <c r="E2" s="16"/>
      <c r="F2" s="16"/>
      <c r="G2" s="16"/>
      <c r="H2" s="16"/>
      <c r="I2" s="16"/>
      <c r="J2" s="17"/>
      <c r="K2" s="7"/>
      <c r="L2" s="7"/>
      <c r="M2" s="7"/>
      <c r="N2" s="7"/>
    </row>
    <row r="3" spans="1:14" ht="16.5" thickTop="1">
      <c r="A3" s="9"/>
      <c r="B3" s="34" t="s">
        <v>29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2.75">
      <c r="A4" s="3"/>
      <c r="B4" s="42" t="e">
        <f>#REF!</f>
        <v>#REF!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2.75">
      <c r="A5" s="4" t="s">
        <v>3</v>
      </c>
      <c r="B5" s="8">
        <v>1</v>
      </c>
      <c r="C5" s="8">
        <v>32</v>
      </c>
      <c r="D5" s="8">
        <v>61</v>
      </c>
      <c r="E5" s="8">
        <v>92</v>
      </c>
      <c r="F5" s="8">
        <v>122</v>
      </c>
      <c r="G5" s="8">
        <v>153</v>
      </c>
      <c r="H5" s="8">
        <v>183</v>
      </c>
      <c r="I5" s="8">
        <v>214</v>
      </c>
      <c r="J5" s="8">
        <v>245</v>
      </c>
      <c r="K5" s="8">
        <v>275</v>
      </c>
      <c r="L5" s="8">
        <v>306</v>
      </c>
      <c r="M5" s="23">
        <v>336</v>
      </c>
      <c r="N5" s="24" t="s">
        <v>4</v>
      </c>
    </row>
    <row r="6" spans="1:14" ht="15.75">
      <c r="A6" s="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7"/>
    </row>
    <row r="7" spans="1:14" ht="12.75">
      <c r="A7" s="43">
        <v>1</v>
      </c>
      <c r="B7" s="20" t="s">
        <v>5</v>
      </c>
      <c r="C7" s="11">
        <v>0.8</v>
      </c>
      <c r="D7" s="11">
        <v>23.4</v>
      </c>
      <c r="E7" s="11" t="s">
        <v>5</v>
      </c>
      <c r="F7" s="11" t="s">
        <v>5</v>
      </c>
      <c r="G7" s="11" t="s">
        <v>5</v>
      </c>
      <c r="H7" s="11">
        <v>0</v>
      </c>
      <c r="I7" s="11" t="s">
        <v>5</v>
      </c>
      <c r="J7" s="11"/>
      <c r="K7" s="11">
        <v>1.2</v>
      </c>
      <c r="L7" s="11">
        <v>4.9</v>
      </c>
      <c r="M7" s="39">
        <v>3.9</v>
      </c>
      <c r="N7" s="35">
        <f aca="true" t="shared" si="0" ref="N7:N22">SUM(B7:M7)</f>
        <v>34.199999999999996</v>
      </c>
    </row>
    <row r="8" spans="1:14" ht="12.75">
      <c r="A8" s="44">
        <v>2</v>
      </c>
      <c r="B8" s="33">
        <v>0.1</v>
      </c>
      <c r="C8" s="33">
        <v>0</v>
      </c>
      <c r="D8" s="33">
        <v>20.2</v>
      </c>
      <c r="E8" s="33" t="s">
        <v>5</v>
      </c>
      <c r="F8" s="33" t="s">
        <v>5</v>
      </c>
      <c r="G8" s="33">
        <v>2.7</v>
      </c>
      <c r="H8" s="33" t="s">
        <v>5</v>
      </c>
      <c r="I8" s="33" t="s">
        <v>5</v>
      </c>
      <c r="J8" s="33"/>
      <c r="K8" s="33">
        <v>12.2</v>
      </c>
      <c r="L8" s="33">
        <v>3.2</v>
      </c>
      <c r="M8" s="45">
        <v>2.4</v>
      </c>
      <c r="N8" s="46">
        <f t="shared" si="0"/>
        <v>40.800000000000004</v>
      </c>
    </row>
    <row r="9" spans="1:14" ht="12.75">
      <c r="A9" s="43">
        <v>3</v>
      </c>
      <c r="B9" s="20">
        <v>11.2</v>
      </c>
      <c r="C9" s="11">
        <v>2.6</v>
      </c>
      <c r="D9" s="11">
        <v>7.3</v>
      </c>
      <c r="E9" s="11">
        <v>1.6</v>
      </c>
      <c r="F9" s="11" t="s">
        <v>5</v>
      </c>
      <c r="G9" s="11">
        <v>0.8</v>
      </c>
      <c r="H9" s="11">
        <v>3.5</v>
      </c>
      <c r="I9" s="11" t="s">
        <v>5</v>
      </c>
      <c r="J9" s="11"/>
      <c r="K9" s="11">
        <v>0.9</v>
      </c>
      <c r="L9" s="11">
        <v>0.1</v>
      </c>
      <c r="M9" s="39">
        <v>6.9</v>
      </c>
      <c r="N9" s="35">
        <f t="shared" si="0"/>
        <v>34.9</v>
      </c>
    </row>
    <row r="10" spans="1:14" ht="12.75">
      <c r="A10" s="44">
        <v>4</v>
      </c>
      <c r="B10" s="33">
        <v>12</v>
      </c>
      <c r="C10" s="33">
        <v>9.7</v>
      </c>
      <c r="D10" s="33" t="s">
        <v>5</v>
      </c>
      <c r="E10" s="33">
        <v>6.9</v>
      </c>
      <c r="F10" s="33" t="s">
        <v>5</v>
      </c>
      <c r="G10" s="33">
        <v>2.5</v>
      </c>
      <c r="H10" s="33">
        <v>1.4</v>
      </c>
      <c r="I10" s="33" t="s">
        <v>5</v>
      </c>
      <c r="J10" s="33"/>
      <c r="K10" s="33">
        <v>2.7</v>
      </c>
      <c r="L10" s="33"/>
      <c r="M10" s="45">
        <v>0.5</v>
      </c>
      <c r="N10" s="46">
        <f t="shared" si="0"/>
        <v>35.7</v>
      </c>
    </row>
    <row r="11" spans="1:14" ht="12.75">
      <c r="A11" s="43">
        <v>5</v>
      </c>
      <c r="B11" s="20" t="s">
        <v>5</v>
      </c>
      <c r="C11" s="11">
        <v>7.3</v>
      </c>
      <c r="D11" s="11">
        <v>1.1</v>
      </c>
      <c r="E11" s="11">
        <v>3.1</v>
      </c>
      <c r="F11" s="11">
        <v>4</v>
      </c>
      <c r="G11" s="11">
        <v>4.3</v>
      </c>
      <c r="H11" s="11" t="s">
        <v>5</v>
      </c>
      <c r="I11" s="11">
        <v>13.4</v>
      </c>
      <c r="J11" s="11">
        <v>17.4</v>
      </c>
      <c r="K11" s="11">
        <v>2</v>
      </c>
      <c r="L11" s="11">
        <v>0</v>
      </c>
      <c r="M11" s="39">
        <v>2.1</v>
      </c>
      <c r="N11" s="35">
        <f t="shared" si="0"/>
        <v>54.7</v>
      </c>
    </row>
    <row r="12" spans="1:14" ht="12.75">
      <c r="A12" s="44">
        <v>6</v>
      </c>
      <c r="B12" s="33">
        <v>1.5</v>
      </c>
      <c r="C12" s="33">
        <v>8.7</v>
      </c>
      <c r="D12" s="33">
        <v>0.7</v>
      </c>
      <c r="E12" s="33">
        <v>7.3</v>
      </c>
      <c r="F12" s="33">
        <v>2.8</v>
      </c>
      <c r="G12" s="33">
        <v>2.3</v>
      </c>
      <c r="H12" s="33">
        <v>2.8</v>
      </c>
      <c r="I12" s="33">
        <v>0</v>
      </c>
      <c r="J12" s="33"/>
      <c r="K12" s="33">
        <v>1</v>
      </c>
      <c r="L12" s="33">
        <v>6.2</v>
      </c>
      <c r="M12" s="45">
        <v>6.6</v>
      </c>
      <c r="N12" s="46">
        <f t="shared" si="0"/>
        <v>39.900000000000006</v>
      </c>
    </row>
    <row r="13" spans="1:14" ht="12.75">
      <c r="A13" s="43">
        <v>7</v>
      </c>
      <c r="B13" s="20">
        <v>11.7</v>
      </c>
      <c r="C13" s="11">
        <v>9.8</v>
      </c>
      <c r="D13" s="11">
        <v>0</v>
      </c>
      <c r="E13" s="11">
        <v>9</v>
      </c>
      <c r="F13" s="11">
        <v>0</v>
      </c>
      <c r="G13" s="11">
        <v>2.9</v>
      </c>
      <c r="H13" s="11" t="s">
        <v>5</v>
      </c>
      <c r="I13" s="11">
        <v>0.6</v>
      </c>
      <c r="J13" s="11"/>
      <c r="K13" s="11">
        <v>3.1</v>
      </c>
      <c r="L13" s="11">
        <v>10</v>
      </c>
      <c r="M13" s="39">
        <v>10.6</v>
      </c>
      <c r="N13" s="35">
        <f t="shared" si="0"/>
        <v>57.7</v>
      </c>
    </row>
    <row r="14" spans="1:14" ht="12.75">
      <c r="A14" s="44">
        <v>8</v>
      </c>
      <c r="B14" s="33">
        <v>3.4</v>
      </c>
      <c r="C14" s="33">
        <v>5.7</v>
      </c>
      <c r="D14" s="33">
        <v>3.6</v>
      </c>
      <c r="E14" s="33">
        <v>0.3</v>
      </c>
      <c r="F14" s="33">
        <v>2.2</v>
      </c>
      <c r="G14" s="33">
        <v>0.6</v>
      </c>
      <c r="H14" s="33" t="s">
        <v>5</v>
      </c>
      <c r="I14" s="33">
        <v>2.4</v>
      </c>
      <c r="J14" s="33"/>
      <c r="K14" s="33">
        <v>5.2</v>
      </c>
      <c r="L14" s="33">
        <v>0.9</v>
      </c>
      <c r="M14" s="45">
        <v>0.9</v>
      </c>
      <c r="N14" s="46">
        <f t="shared" si="0"/>
        <v>25.199999999999996</v>
      </c>
    </row>
    <row r="15" spans="1:14" ht="12.75">
      <c r="A15" s="43">
        <v>9</v>
      </c>
      <c r="B15" s="20">
        <v>1.7</v>
      </c>
      <c r="C15" s="11">
        <v>1.1</v>
      </c>
      <c r="D15" s="11">
        <v>2.3</v>
      </c>
      <c r="E15" s="11" t="s">
        <v>5</v>
      </c>
      <c r="F15" s="11" t="s">
        <v>5</v>
      </c>
      <c r="G15" s="11" t="s">
        <v>5</v>
      </c>
      <c r="H15" s="11" t="s">
        <v>5</v>
      </c>
      <c r="I15" s="11" t="s">
        <v>5</v>
      </c>
      <c r="J15" s="11"/>
      <c r="K15" s="11">
        <v>4.7</v>
      </c>
      <c r="L15" s="11">
        <v>0.3</v>
      </c>
      <c r="M15" s="39">
        <v>2.9</v>
      </c>
      <c r="N15" s="35">
        <f t="shared" si="0"/>
        <v>13.000000000000002</v>
      </c>
    </row>
    <row r="16" spans="1:14" ht="12.75">
      <c r="A16" s="44">
        <v>10</v>
      </c>
      <c r="B16" s="33" t="s">
        <v>5</v>
      </c>
      <c r="C16" s="33">
        <v>6.4</v>
      </c>
      <c r="D16" s="33">
        <v>0.6</v>
      </c>
      <c r="E16" s="33">
        <v>3.8</v>
      </c>
      <c r="F16" s="33">
        <v>3.1</v>
      </c>
      <c r="G16" s="33" t="s">
        <v>5</v>
      </c>
      <c r="H16" s="33" t="s">
        <v>5</v>
      </c>
      <c r="I16" s="33">
        <v>7.4</v>
      </c>
      <c r="J16" s="33"/>
      <c r="K16" s="33">
        <v>1.6</v>
      </c>
      <c r="L16" s="33">
        <v>0.9</v>
      </c>
      <c r="M16" s="45">
        <v>4</v>
      </c>
      <c r="N16" s="46">
        <f t="shared" si="0"/>
        <v>27.8</v>
      </c>
    </row>
    <row r="17" spans="1:14" ht="12.75">
      <c r="A17" s="43">
        <v>11</v>
      </c>
      <c r="B17" s="20">
        <v>1.9</v>
      </c>
      <c r="C17" s="11">
        <v>0</v>
      </c>
      <c r="D17" s="11" t="s">
        <v>5</v>
      </c>
      <c r="E17" s="11" t="s">
        <v>5</v>
      </c>
      <c r="F17" s="11">
        <v>15.4</v>
      </c>
      <c r="G17" s="11" t="s">
        <v>5</v>
      </c>
      <c r="H17" s="11" t="s">
        <v>5</v>
      </c>
      <c r="I17" s="11" t="s">
        <v>5</v>
      </c>
      <c r="J17" s="11"/>
      <c r="K17" s="11">
        <v>2.1</v>
      </c>
      <c r="L17" s="11"/>
      <c r="M17" s="39">
        <v>15.8</v>
      </c>
      <c r="N17" s="35">
        <f t="shared" si="0"/>
        <v>35.2</v>
      </c>
    </row>
    <row r="18" spans="1:14" ht="12.75">
      <c r="A18" s="44">
        <v>12</v>
      </c>
      <c r="B18" s="33">
        <v>2.9</v>
      </c>
      <c r="C18" s="33" t="s">
        <v>5</v>
      </c>
      <c r="D18" s="33" t="s">
        <v>5</v>
      </c>
      <c r="E18" s="33">
        <v>7.2</v>
      </c>
      <c r="F18" s="33">
        <v>7.8</v>
      </c>
      <c r="G18" s="33" t="s">
        <v>5</v>
      </c>
      <c r="H18" s="33">
        <v>1.3</v>
      </c>
      <c r="I18" s="33" t="s">
        <v>5</v>
      </c>
      <c r="J18" s="33"/>
      <c r="K18" s="33"/>
      <c r="L18" s="33"/>
      <c r="M18" s="45">
        <v>20.6</v>
      </c>
      <c r="N18" s="46">
        <f t="shared" si="0"/>
        <v>39.8</v>
      </c>
    </row>
    <row r="19" spans="1:14" ht="12.75">
      <c r="A19" s="43">
        <v>13</v>
      </c>
      <c r="B19" s="20">
        <v>8.2</v>
      </c>
      <c r="C19" s="11" t="s">
        <v>5</v>
      </c>
      <c r="D19" s="11">
        <v>1</v>
      </c>
      <c r="E19" s="11">
        <v>14.9</v>
      </c>
      <c r="F19" s="11">
        <v>0.2</v>
      </c>
      <c r="G19" s="11">
        <v>0</v>
      </c>
      <c r="H19" s="11">
        <v>10.2</v>
      </c>
      <c r="I19" s="11" t="s">
        <v>5</v>
      </c>
      <c r="J19" s="11"/>
      <c r="K19" s="11"/>
      <c r="L19" s="11"/>
      <c r="M19" s="39">
        <v>4</v>
      </c>
      <c r="N19" s="35">
        <f t="shared" si="0"/>
        <v>38.5</v>
      </c>
    </row>
    <row r="20" spans="1:14" ht="12.75">
      <c r="A20" s="44">
        <v>14</v>
      </c>
      <c r="B20" s="33">
        <v>6.1</v>
      </c>
      <c r="C20" s="33" t="s">
        <v>5</v>
      </c>
      <c r="D20" s="33">
        <v>0</v>
      </c>
      <c r="E20" s="33">
        <v>11.1</v>
      </c>
      <c r="F20" s="33">
        <v>1.2</v>
      </c>
      <c r="G20" s="33" t="s">
        <v>5</v>
      </c>
      <c r="H20" s="33">
        <v>5.2</v>
      </c>
      <c r="I20" s="33">
        <v>22.2</v>
      </c>
      <c r="J20" s="33">
        <v>0.1</v>
      </c>
      <c r="K20" s="33">
        <v>0</v>
      </c>
      <c r="L20" s="33">
        <v>0.5</v>
      </c>
      <c r="M20" s="45">
        <v>8</v>
      </c>
      <c r="N20" s="46">
        <f t="shared" si="0"/>
        <v>54.4</v>
      </c>
    </row>
    <row r="21" spans="1:14" ht="12.75">
      <c r="A21" s="43">
        <v>15</v>
      </c>
      <c r="B21" s="20">
        <v>0.7</v>
      </c>
      <c r="C21" s="11">
        <v>1.3</v>
      </c>
      <c r="D21" s="11" t="s">
        <v>5</v>
      </c>
      <c r="E21" s="11">
        <v>0</v>
      </c>
      <c r="F21" s="11" t="s">
        <v>5</v>
      </c>
      <c r="G21" s="11" t="s">
        <v>5</v>
      </c>
      <c r="H21" s="11">
        <v>2.1</v>
      </c>
      <c r="I21" s="11">
        <v>2.3</v>
      </c>
      <c r="J21" s="11">
        <v>0.1</v>
      </c>
      <c r="K21" s="11">
        <v>0</v>
      </c>
      <c r="L21" s="11"/>
      <c r="M21" s="39">
        <v>1.6</v>
      </c>
      <c r="N21" s="35">
        <f t="shared" si="0"/>
        <v>8.1</v>
      </c>
    </row>
    <row r="22" spans="1:14" ht="12.75">
      <c r="A22" s="44">
        <v>16</v>
      </c>
      <c r="B22" s="33">
        <v>1.4</v>
      </c>
      <c r="C22" s="33">
        <v>29.6</v>
      </c>
      <c r="D22" s="33" t="s">
        <v>5</v>
      </c>
      <c r="E22" s="33" t="s">
        <v>5</v>
      </c>
      <c r="F22" s="33" t="s">
        <v>5</v>
      </c>
      <c r="G22" s="33" t="s">
        <v>5</v>
      </c>
      <c r="H22" s="33" t="s">
        <v>5</v>
      </c>
      <c r="I22" s="33">
        <v>5.9</v>
      </c>
      <c r="J22" s="33">
        <v>2.3</v>
      </c>
      <c r="K22" s="33">
        <v>0.1</v>
      </c>
      <c r="L22" s="33">
        <v>2.5</v>
      </c>
      <c r="M22" s="45">
        <v>0.3</v>
      </c>
      <c r="N22" s="46">
        <f t="shared" si="0"/>
        <v>42.099999999999994</v>
      </c>
    </row>
    <row r="23" spans="1:14" ht="12.75">
      <c r="A23" s="43">
        <v>17</v>
      </c>
      <c r="B23" s="20">
        <v>1.1</v>
      </c>
      <c r="C23" s="11">
        <v>3.4</v>
      </c>
      <c r="D23" s="11" t="s">
        <v>5</v>
      </c>
      <c r="E23" s="11">
        <v>0.4</v>
      </c>
      <c r="F23" s="11" t="s">
        <v>5</v>
      </c>
      <c r="G23" s="11">
        <v>13.1</v>
      </c>
      <c r="H23" s="11" t="s">
        <v>5</v>
      </c>
      <c r="I23" s="11">
        <v>0.1</v>
      </c>
      <c r="J23" s="11"/>
      <c r="K23" s="11"/>
      <c r="L23" s="11">
        <v>3.7</v>
      </c>
      <c r="M23" s="39">
        <v>4.8</v>
      </c>
      <c r="N23" s="35">
        <f aca="true" t="shared" si="1" ref="N23:N37">SUM(B23:M23)</f>
        <v>26.6</v>
      </c>
    </row>
    <row r="24" spans="1:14" ht="12.75">
      <c r="A24" s="44">
        <v>18</v>
      </c>
      <c r="B24" s="33">
        <v>0.1</v>
      </c>
      <c r="C24" s="33">
        <v>1.4</v>
      </c>
      <c r="D24" s="33">
        <v>2.4</v>
      </c>
      <c r="E24" s="33" t="s">
        <v>5</v>
      </c>
      <c r="F24" s="33" t="s">
        <v>5</v>
      </c>
      <c r="G24" s="33" t="s">
        <v>5</v>
      </c>
      <c r="H24" s="33" t="s">
        <v>5</v>
      </c>
      <c r="I24" s="33">
        <v>3.6</v>
      </c>
      <c r="J24" s="33"/>
      <c r="K24" s="33"/>
      <c r="L24" s="33">
        <v>7.6</v>
      </c>
      <c r="M24" s="45">
        <v>0.6</v>
      </c>
      <c r="N24" s="46">
        <f t="shared" si="1"/>
        <v>15.7</v>
      </c>
    </row>
    <row r="25" spans="1:14" ht="12.75">
      <c r="A25" s="43">
        <v>19</v>
      </c>
      <c r="B25" s="20" t="s">
        <v>5</v>
      </c>
      <c r="C25" s="11">
        <v>13.8</v>
      </c>
      <c r="D25" s="11">
        <v>4.1</v>
      </c>
      <c r="E25" s="11">
        <v>0</v>
      </c>
      <c r="F25" s="11">
        <v>3.1</v>
      </c>
      <c r="G25" s="11" t="s">
        <v>5</v>
      </c>
      <c r="H25" s="11">
        <v>20.6</v>
      </c>
      <c r="I25" s="11">
        <v>1</v>
      </c>
      <c r="J25" s="11">
        <v>1.6</v>
      </c>
      <c r="K25" s="11"/>
      <c r="L25" s="11">
        <v>6</v>
      </c>
      <c r="M25" s="39">
        <v>1.1</v>
      </c>
      <c r="N25" s="35">
        <f t="shared" si="1"/>
        <v>51.300000000000004</v>
      </c>
    </row>
    <row r="26" spans="1:14" ht="12.75">
      <c r="A26" s="44">
        <v>20</v>
      </c>
      <c r="B26" s="33" t="s">
        <v>5</v>
      </c>
      <c r="C26" s="33" t="s">
        <v>5</v>
      </c>
      <c r="D26" s="33">
        <v>4.5</v>
      </c>
      <c r="E26" s="33">
        <v>3</v>
      </c>
      <c r="F26" s="33" t="s">
        <v>5</v>
      </c>
      <c r="G26" s="33">
        <v>12.2</v>
      </c>
      <c r="H26" s="33">
        <v>0.7</v>
      </c>
      <c r="I26" s="33">
        <v>7.6</v>
      </c>
      <c r="J26" s="33">
        <v>2.7</v>
      </c>
      <c r="K26" s="33"/>
      <c r="L26" s="33">
        <v>0.5</v>
      </c>
      <c r="M26" s="45">
        <v>0.7</v>
      </c>
      <c r="N26" s="46">
        <f t="shared" si="1"/>
        <v>31.9</v>
      </c>
    </row>
    <row r="27" spans="1:14" ht="12.75">
      <c r="A27" s="43">
        <v>21</v>
      </c>
      <c r="B27" s="20">
        <v>0.9</v>
      </c>
      <c r="C27" s="11">
        <v>16.9</v>
      </c>
      <c r="D27" s="11">
        <v>4.6</v>
      </c>
      <c r="E27" s="11">
        <v>3.9</v>
      </c>
      <c r="F27" s="11">
        <v>0.1</v>
      </c>
      <c r="G27" s="11">
        <v>3.9</v>
      </c>
      <c r="H27" s="11" t="s">
        <v>5</v>
      </c>
      <c r="I27" s="11">
        <v>1.2</v>
      </c>
      <c r="J27" s="11">
        <v>0</v>
      </c>
      <c r="K27" s="11">
        <v>0.5</v>
      </c>
      <c r="L27" s="11">
        <v>1.9</v>
      </c>
      <c r="M27" s="39"/>
      <c r="N27" s="35">
        <f t="shared" si="1"/>
        <v>33.9</v>
      </c>
    </row>
    <row r="28" spans="1:14" ht="12.75">
      <c r="A28" s="44">
        <v>22</v>
      </c>
      <c r="B28" s="33">
        <v>0.1</v>
      </c>
      <c r="C28" s="33">
        <v>15.2</v>
      </c>
      <c r="D28" s="33">
        <v>5.3</v>
      </c>
      <c r="E28" s="33">
        <v>0</v>
      </c>
      <c r="F28" s="33">
        <v>0.7</v>
      </c>
      <c r="G28" s="33">
        <v>0.2</v>
      </c>
      <c r="H28" s="33">
        <v>10.3</v>
      </c>
      <c r="I28" s="33" t="s">
        <v>5</v>
      </c>
      <c r="J28" s="33">
        <v>11.7</v>
      </c>
      <c r="K28" s="33">
        <v>0.3</v>
      </c>
      <c r="L28" s="33">
        <v>9.8</v>
      </c>
      <c r="M28" s="45">
        <v>1.6</v>
      </c>
      <c r="N28" s="46">
        <f t="shared" si="1"/>
        <v>55.199999999999996</v>
      </c>
    </row>
    <row r="29" spans="1:14" ht="12.75">
      <c r="A29" s="43">
        <v>23</v>
      </c>
      <c r="B29" s="20" t="s">
        <v>5</v>
      </c>
      <c r="C29" s="11">
        <v>6.1</v>
      </c>
      <c r="D29" s="11">
        <v>8</v>
      </c>
      <c r="E29" s="11" t="s">
        <v>5</v>
      </c>
      <c r="F29" s="11" t="s">
        <v>5</v>
      </c>
      <c r="G29" s="11">
        <v>0.6</v>
      </c>
      <c r="H29" s="11">
        <v>0.6</v>
      </c>
      <c r="I29" s="11" t="s">
        <v>5</v>
      </c>
      <c r="J29" s="11"/>
      <c r="K29" s="11">
        <v>3</v>
      </c>
      <c r="L29" s="11">
        <v>0.9</v>
      </c>
      <c r="M29" s="39">
        <v>5.7</v>
      </c>
      <c r="N29" s="35">
        <f t="shared" si="1"/>
        <v>24.899999999999995</v>
      </c>
    </row>
    <row r="30" spans="1:14" ht="12.75">
      <c r="A30" s="44">
        <v>24</v>
      </c>
      <c r="B30" s="33">
        <v>1.3</v>
      </c>
      <c r="C30" s="33">
        <v>1.8</v>
      </c>
      <c r="D30" s="33" t="s">
        <v>5</v>
      </c>
      <c r="E30" s="33">
        <v>0.8</v>
      </c>
      <c r="F30" s="33" t="s">
        <v>5</v>
      </c>
      <c r="G30" s="33">
        <v>0.3</v>
      </c>
      <c r="H30" s="33">
        <v>0</v>
      </c>
      <c r="I30" s="33">
        <v>0</v>
      </c>
      <c r="J30" s="33">
        <v>0</v>
      </c>
      <c r="K30" s="33">
        <v>0.4</v>
      </c>
      <c r="L30" s="33"/>
      <c r="M30" s="45">
        <v>2.5</v>
      </c>
      <c r="N30" s="46">
        <f t="shared" si="1"/>
        <v>7.1000000000000005</v>
      </c>
    </row>
    <row r="31" spans="1:14" ht="12.75">
      <c r="A31" s="43">
        <v>25</v>
      </c>
      <c r="B31" s="20">
        <v>14</v>
      </c>
      <c r="C31" s="11">
        <v>0.5</v>
      </c>
      <c r="D31" s="11" t="s">
        <v>5</v>
      </c>
      <c r="E31" s="11">
        <v>0.2</v>
      </c>
      <c r="F31" s="11" t="s">
        <v>5</v>
      </c>
      <c r="G31" s="11" t="s">
        <v>5</v>
      </c>
      <c r="H31" s="11">
        <v>0.1</v>
      </c>
      <c r="I31" s="11">
        <v>0.2</v>
      </c>
      <c r="J31" s="11">
        <v>10.5</v>
      </c>
      <c r="K31" s="11">
        <v>0</v>
      </c>
      <c r="L31" s="11">
        <v>2.9</v>
      </c>
      <c r="M31" s="39">
        <v>5.3</v>
      </c>
      <c r="N31" s="35">
        <f t="shared" si="1"/>
        <v>33.699999999999996</v>
      </c>
    </row>
    <row r="32" spans="1:14" ht="12.75">
      <c r="A32" s="44">
        <v>26</v>
      </c>
      <c r="B32" s="33">
        <v>5.1</v>
      </c>
      <c r="C32" s="33" t="s">
        <v>5</v>
      </c>
      <c r="D32" s="33">
        <v>0</v>
      </c>
      <c r="E32" s="33" t="s">
        <v>5</v>
      </c>
      <c r="F32" s="33" t="s">
        <v>5</v>
      </c>
      <c r="G32" s="33">
        <v>0.5</v>
      </c>
      <c r="H32" s="33">
        <v>0.3</v>
      </c>
      <c r="I32" s="33">
        <v>9.9</v>
      </c>
      <c r="J32" s="33">
        <v>0</v>
      </c>
      <c r="K32" s="33">
        <v>1.4</v>
      </c>
      <c r="L32" s="33"/>
      <c r="M32" s="45">
        <v>16</v>
      </c>
      <c r="N32" s="46">
        <f t="shared" si="1"/>
        <v>33.2</v>
      </c>
    </row>
    <row r="33" spans="1:14" ht="12.75">
      <c r="A33" s="43">
        <v>27</v>
      </c>
      <c r="B33" s="20">
        <v>5.7</v>
      </c>
      <c r="C33" s="11">
        <v>0.8</v>
      </c>
      <c r="D33" s="11">
        <v>0</v>
      </c>
      <c r="E33" s="11">
        <v>2.1</v>
      </c>
      <c r="F33" s="11" t="s">
        <v>5</v>
      </c>
      <c r="G33" s="11">
        <v>1.7</v>
      </c>
      <c r="H33" s="11" t="s">
        <v>5</v>
      </c>
      <c r="I33" s="11">
        <v>0</v>
      </c>
      <c r="J33" s="11">
        <v>2.2</v>
      </c>
      <c r="K33" s="11">
        <v>0</v>
      </c>
      <c r="L33" s="11">
        <v>2</v>
      </c>
      <c r="M33" s="39">
        <v>4.1</v>
      </c>
      <c r="N33" s="35">
        <f t="shared" si="1"/>
        <v>18.6</v>
      </c>
    </row>
    <row r="34" spans="1:14" ht="12.75">
      <c r="A34" s="44">
        <v>28</v>
      </c>
      <c r="B34" s="33">
        <v>2.3</v>
      </c>
      <c r="C34" s="33">
        <v>1.6</v>
      </c>
      <c r="D34" s="33" t="s">
        <v>5</v>
      </c>
      <c r="E34" s="33" t="s">
        <v>5</v>
      </c>
      <c r="F34" s="33">
        <v>0</v>
      </c>
      <c r="G34" s="33">
        <v>0.5</v>
      </c>
      <c r="H34" s="33" t="s">
        <v>5</v>
      </c>
      <c r="I34" s="33" t="s">
        <v>5</v>
      </c>
      <c r="J34" s="33">
        <v>9.7</v>
      </c>
      <c r="K34" s="33">
        <v>0</v>
      </c>
      <c r="L34" s="33"/>
      <c r="M34" s="45">
        <v>3.5</v>
      </c>
      <c r="N34" s="46">
        <f t="shared" si="1"/>
        <v>17.6</v>
      </c>
    </row>
    <row r="35" spans="1:14" ht="12.75">
      <c r="A35" s="43">
        <v>29</v>
      </c>
      <c r="B35" s="20">
        <v>0.2</v>
      </c>
      <c r="C35" s="47"/>
      <c r="D35" s="11" t="s">
        <v>5</v>
      </c>
      <c r="E35" s="11" t="s">
        <v>5</v>
      </c>
      <c r="F35" s="11">
        <v>1.1</v>
      </c>
      <c r="G35" s="11">
        <v>0.2</v>
      </c>
      <c r="H35" s="11" t="s">
        <v>5</v>
      </c>
      <c r="I35" s="11" t="s">
        <v>5</v>
      </c>
      <c r="J35" s="11">
        <v>19.8</v>
      </c>
      <c r="K35" s="11"/>
      <c r="L35" s="11">
        <v>0.4</v>
      </c>
      <c r="M35" s="39">
        <v>3.4</v>
      </c>
      <c r="N35" s="35">
        <f t="shared" si="1"/>
        <v>25.099999999999998</v>
      </c>
    </row>
    <row r="36" spans="1:14" ht="12.75">
      <c r="A36" s="44">
        <v>30</v>
      </c>
      <c r="B36" s="33" t="s">
        <v>5</v>
      </c>
      <c r="C36" s="47"/>
      <c r="D36" s="33" t="s">
        <v>5</v>
      </c>
      <c r="E36" s="33" t="s">
        <v>5</v>
      </c>
      <c r="F36" s="33">
        <v>40.8</v>
      </c>
      <c r="G36" s="33">
        <v>9.3</v>
      </c>
      <c r="H36" s="33" t="s">
        <v>5</v>
      </c>
      <c r="I36" s="33" t="s">
        <v>5</v>
      </c>
      <c r="J36" s="33" t="s">
        <v>5</v>
      </c>
      <c r="K36" s="33">
        <v>4.2</v>
      </c>
      <c r="L36" s="33">
        <v>6.6</v>
      </c>
      <c r="M36" s="45">
        <v>0.6</v>
      </c>
      <c r="N36" s="46">
        <f t="shared" si="1"/>
        <v>61.5</v>
      </c>
    </row>
    <row r="37" spans="1:14" ht="12.75">
      <c r="A37" s="43">
        <v>31</v>
      </c>
      <c r="B37" s="11">
        <v>2.6</v>
      </c>
      <c r="C37" s="47"/>
      <c r="D37" s="11" t="s">
        <v>5</v>
      </c>
      <c r="E37" s="47"/>
      <c r="F37" s="11">
        <v>0</v>
      </c>
      <c r="G37" s="47"/>
      <c r="H37" s="11" t="s">
        <v>5</v>
      </c>
      <c r="I37" s="11">
        <v>1</v>
      </c>
      <c r="J37" s="47"/>
      <c r="K37" s="11">
        <v>0</v>
      </c>
      <c r="L37" s="47"/>
      <c r="M37" s="39">
        <v>0.1</v>
      </c>
      <c r="N37" s="35">
        <f t="shared" si="1"/>
        <v>3.7</v>
      </c>
    </row>
    <row r="38" spans="1:14" ht="12.75">
      <c r="A38" s="10" t="s">
        <v>6</v>
      </c>
      <c r="B38" s="13">
        <f>SUM(B7:B37)</f>
        <v>96.19999999999999</v>
      </c>
      <c r="C38" s="13">
        <f aca="true" t="shared" si="2" ref="C38:M38">SUM(C7:C37)</f>
        <v>144.5</v>
      </c>
      <c r="D38" s="13">
        <f t="shared" si="2"/>
        <v>89.09999999999998</v>
      </c>
      <c r="E38" s="13">
        <f t="shared" si="2"/>
        <v>75.60000000000001</v>
      </c>
      <c r="F38" s="13">
        <f t="shared" si="2"/>
        <v>82.5</v>
      </c>
      <c r="G38" s="13">
        <f t="shared" si="2"/>
        <v>58.60000000000001</v>
      </c>
      <c r="H38" s="13">
        <f t="shared" si="2"/>
        <v>59.10000000000001</v>
      </c>
      <c r="I38" s="13">
        <f t="shared" si="2"/>
        <v>78.80000000000001</v>
      </c>
      <c r="J38" s="13">
        <f t="shared" si="2"/>
        <v>78.10000000000001</v>
      </c>
      <c r="K38" s="13">
        <f t="shared" si="2"/>
        <v>46.6</v>
      </c>
      <c r="L38" s="13">
        <f t="shared" si="2"/>
        <v>71.8</v>
      </c>
      <c r="M38" s="40">
        <f t="shared" si="2"/>
        <v>141.09999999999997</v>
      </c>
      <c r="N38" s="53">
        <f>SUM(B38:M38)</f>
        <v>1022</v>
      </c>
    </row>
    <row r="39" spans="1:14" ht="12.75">
      <c r="A39" s="5" t="s">
        <v>7</v>
      </c>
      <c r="B39" s="11">
        <v>115.3</v>
      </c>
      <c r="C39" s="11">
        <v>73.8</v>
      </c>
      <c r="D39" s="11">
        <v>97.1</v>
      </c>
      <c r="E39" s="11">
        <v>82.1</v>
      </c>
      <c r="F39" s="11">
        <v>84.4</v>
      </c>
      <c r="G39" s="11">
        <v>93</v>
      </c>
      <c r="H39" s="11">
        <v>96.1</v>
      </c>
      <c r="I39" s="11">
        <v>86.2</v>
      </c>
      <c r="J39" s="11">
        <v>72.5</v>
      </c>
      <c r="K39" s="11">
        <v>74.9</v>
      </c>
      <c r="L39" s="11">
        <v>102.5</v>
      </c>
      <c r="M39" s="39">
        <v>120.1</v>
      </c>
      <c r="N39" s="35">
        <f>SUM(B39:M39)</f>
        <v>1098</v>
      </c>
    </row>
    <row r="40" spans="1:14" ht="12.75">
      <c r="A40" s="5" t="s">
        <v>8</v>
      </c>
      <c r="B40" s="12">
        <f>B38*100/B39</f>
        <v>83.43451864700779</v>
      </c>
      <c r="C40" s="12">
        <f aca="true" t="shared" si="3" ref="C40:M40">C38*100/C39</f>
        <v>195.79945799457997</v>
      </c>
      <c r="D40" s="12">
        <f t="shared" si="3"/>
        <v>91.76107106076209</v>
      </c>
      <c r="E40" s="12">
        <f t="shared" si="3"/>
        <v>92.0828258221681</v>
      </c>
      <c r="F40" s="12">
        <f t="shared" si="3"/>
        <v>97.74881516587678</v>
      </c>
      <c r="G40" s="12">
        <f t="shared" si="3"/>
        <v>63.010752688172055</v>
      </c>
      <c r="H40" s="12">
        <f t="shared" si="3"/>
        <v>61.49843912591052</v>
      </c>
      <c r="I40" s="12">
        <f t="shared" si="3"/>
        <v>91.41531322505801</v>
      </c>
      <c r="J40" s="12">
        <f t="shared" si="3"/>
        <v>107.72413793103449</v>
      </c>
      <c r="K40" s="12">
        <f t="shared" si="3"/>
        <v>62.21628838451268</v>
      </c>
      <c r="L40" s="12">
        <f t="shared" si="3"/>
        <v>70.04878048780488</v>
      </c>
      <c r="M40" s="51">
        <f t="shared" si="3"/>
        <v>117.48542880932554</v>
      </c>
      <c r="N40" s="54">
        <f>N38*100/N39</f>
        <v>93.0783242258652</v>
      </c>
    </row>
    <row r="41" spans="1:14" ht="12.75">
      <c r="A41" s="6" t="s">
        <v>9</v>
      </c>
      <c r="B41" s="11">
        <f>MAX(B7:B37)</f>
        <v>14</v>
      </c>
      <c r="C41" s="11">
        <f aca="true" t="shared" si="4" ref="C41:M41">MAX(C7:C37)</f>
        <v>29.6</v>
      </c>
      <c r="D41" s="11">
        <f t="shared" si="4"/>
        <v>23.4</v>
      </c>
      <c r="E41" s="11">
        <f t="shared" si="4"/>
        <v>14.9</v>
      </c>
      <c r="F41" s="11">
        <f t="shared" si="4"/>
        <v>40.8</v>
      </c>
      <c r="G41" s="11">
        <f t="shared" si="4"/>
        <v>13.1</v>
      </c>
      <c r="H41" s="11">
        <f t="shared" si="4"/>
        <v>20.6</v>
      </c>
      <c r="I41" s="11">
        <f t="shared" si="4"/>
        <v>22.2</v>
      </c>
      <c r="J41" s="11">
        <f t="shared" si="4"/>
        <v>19.8</v>
      </c>
      <c r="K41" s="11">
        <f t="shared" si="4"/>
        <v>12.2</v>
      </c>
      <c r="L41" s="11">
        <f t="shared" si="4"/>
        <v>10</v>
      </c>
      <c r="M41" s="39">
        <f t="shared" si="4"/>
        <v>20.6</v>
      </c>
      <c r="N41" s="55">
        <f>MAX(B41:M41)</f>
        <v>40.8</v>
      </c>
    </row>
    <row r="42" spans="1:14" ht="12.75">
      <c r="A42" s="48" t="s">
        <v>31</v>
      </c>
      <c r="B42" s="12">
        <f>COUNTIF(B$7:B$37,"&gt;=0,1")</f>
        <v>24</v>
      </c>
      <c r="C42" s="12">
        <f aca="true" t="shared" si="5" ref="C42:M42">COUNTIF(C$7:C$37,"&gt;=0,1")</f>
        <v>21</v>
      </c>
      <c r="D42" s="12">
        <f t="shared" si="5"/>
        <v>15</v>
      </c>
      <c r="E42" s="12">
        <f t="shared" si="5"/>
        <v>16</v>
      </c>
      <c r="F42" s="12">
        <f t="shared" si="5"/>
        <v>13</v>
      </c>
      <c r="G42" s="12">
        <f t="shared" si="5"/>
        <v>18</v>
      </c>
      <c r="H42" s="12">
        <f t="shared" si="5"/>
        <v>13</v>
      </c>
      <c r="I42" s="12">
        <f t="shared" si="5"/>
        <v>15</v>
      </c>
      <c r="J42" s="12">
        <f t="shared" si="5"/>
        <v>11</v>
      </c>
      <c r="K42" s="12">
        <f t="shared" si="5"/>
        <v>18</v>
      </c>
      <c r="L42" s="12">
        <f t="shared" si="5"/>
        <v>21</v>
      </c>
      <c r="M42" s="51">
        <f t="shared" si="5"/>
        <v>30</v>
      </c>
      <c r="N42" s="52">
        <f>SUM(B42:M42)</f>
        <v>215</v>
      </c>
    </row>
    <row r="43" spans="1:14" ht="12.75">
      <c r="A43" s="48" t="s">
        <v>32</v>
      </c>
      <c r="B43" s="12">
        <f>COUNTIF(B$7:B$37,"&gt;=1,0")</f>
        <v>18</v>
      </c>
      <c r="C43" s="12">
        <f aca="true" t="shared" si="6" ref="C43:M43">COUNTIF(C$7:C$37,"&gt;=1,0")</f>
        <v>18</v>
      </c>
      <c r="D43" s="12">
        <f t="shared" si="6"/>
        <v>13</v>
      </c>
      <c r="E43" s="12">
        <f t="shared" si="6"/>
        <v>12</v>
      </c>
      <c r="F43" s="12">
        <f t="shared" si="6"/>
        <v>10</v>
      </c>
      <c r="G43" s="12">
        <f t="shared" si="6"/>
        <v>10</v>
      </c>
      <c r="H43" s="12">
        <f t="shared" si="6"/>
        <v>9</v>
      </c>
      <c r="I43" s="12">
        <f t="shared" si="6"/>
        <v>12</v>
      </c>
      <c r="J43" s="12">
        <f t="shared" si="6"/>
        <v>9</v>
      </c>
      <c r="K43" s="12">
        <f t="shared" si="6"/>
        <v>13</v>
      </c>
      <c r="L43" s="12">
        <f t="shared" si="6"/>
        <v>13</v>
      </c>
      <c r="M43" s="51">
        <f t="shared" si="6"/>
        <v>23</v>
      </c>
      <c r="N43" s="52">
        <f>SUM(B43:M43)</f>
        <v>160</v>
      </c>
    </row>
    <row r="44" spans="1:14" ht="12.75">
      <c r="A44" s="48" t="s">
        <v>33</v>
      </c>
      <c r="B44" s="12">
        <f>COUNTIF(B$7:B$37,"&gt;=5,0")</f>
        <v>8</v>
      </c>
      <c r="C44" s="12">
        <f aca="true" t="shared" si="7" ref="C44:M44">COUNTIF(C$7:C$37,"&gt;=5,0")</f>
        <v>11</v>
      </c>
      <c r="D44" s="12">
        <f t="shared" si="7"/>
        <v>5</v>
      </c>
      <c r="E44" s="12">
        <f t="shared" si="7"/>
        <v>6</v>
      </c>
      <c r="F44" s="12">
        <f t="shared" si="7"/>
        <v>3</v>
      </c>
      <c r="G44" s="12">
        <f t="shared" si="7"/>
        <v>3</v>
      </c>
      <c r="H44" s="12">
        <f t="shared" si="7"/>
        <v>4</v>
      </c>
      <c r="I44" s="12">
        <f t="shared" si="7"/>
        <v>6</v>
      </c>
      <c r="J44" s="12">
        <f t="shared" si="7"/>
        <v>5</v>
      </c>
      <c r="K44" s="12">
        <f t="shared" si="7"/>
        <v>2</v>
      </c>
      <c r="L44" s="12">
        <f t="shared" si="7"/>
        <v>6</v>
      </c>
      <c r="M44" s="51">
        <f t="shared" si="7"/>
        <v>9</v>
      </c>
      <c r="N44" s="52">
        <f>SUM(B44:M44)</f>
        <v>68</v>
      </c>
    </row>
    <row r="45" spans="1:14" ht="12.75">
      <c r="A45" s="48" t="s">
        <v>34</v>
      </c>
      <c r="B45" s="12">
        <f>COUNTIF(B$7:B$37,"&gt;=10,0")</f>
        <v>4</v>
      </c>
      <c r="C45" s="12">
        <f aca="true" t="shared" si="8" ref="C45:M45">COUNTIF(C$7:C$37,"&gt;=10,0")</f>
        <v>4</v>
      </c>
      <c r="D45" s="12">
        <f t="shared" si="8"/>
        <v>2</v>
      </c>
      <c r="E45" s="12">
        <f t="shared" si="8"/>
        <v>2</v>
      </c>
      <c r="F45" s="12">
        <f t="shared" si="8"/>
        <v>2</v>
      </c>
      <c r="G45" s="12">
        <f t="shared" si="8"/>
        <v>2</v>
      </c>
      <c r="H45" s="12">
        <f t="shared" si="8"/>
        <v>3</v>
      </c>
      <c r="I45" s="12">
        <f t="shared" si="8"/>
        <v>2</v>
      </c>
      <c r="J45" s="12">
        <f t="shared" si="8"/>
        <v>4</v>
      </c>
      <c r="K45" s="12">
        <f t="shared" si="8"/>
        <v>1</v>
      </c>
      <c r="L45" s="12">
        <f t="shared" si="8"/>
        <v>1</v>
      </c>
      <c r="M45" s="51">
        <f t="shared" si="8"/>
        <v>4</v>
      </c>
      <c r="N45" s="52">
        <f>SUM(B45:M45)</f>
        <v>31</v>
      </c>
    </row>
    <row r="46" spans="1:14" ht="12.75">
      <c r="A46" s="48" t="s">
        <v>35</v>
      </c>
      <c r="B46" s="12">
        <f>COUNTIF(B$7:B$37,"&gt;=20,0")</f>
        <v>0</v>
      </c>
      <c r="C46" s="12">
        <f aca="true" t="shared" si="9" ref="C46:M46">COUNTIF(C$7:C$37,"&gt;=20,0")</f>
        <v>1</v>
      </c>
      <c r="D46" s="12">
        <f t="shared" si="9"/>
        <v>2</v>
      </c>
      <c r="E46" s="12">
        <f t="shared" si="9"/>
        <v>0</v>
      </c>
      <c r="F46" s="12">
        <f t="shared" si="9"/>
        <v>1</v>
      </c>
      <c r="G46" s="12">
        <f t="shared" si="9"/>
        <v>0</v>
      </c>
      <c r="H46" s="12">
        <f t="shared" si="9"/>
        <v>1</v>
      </c>
      <c r="I46" s="12">
        <f t="shared" si="9"/>
        <v>1</v>
      </c>
      <c r="J46" s="12">
        <f t="shared" si="9"/>
        <v>0</v>
      </c>
      <c r="K46" s="12">
        <f t="shared" si="9"/>
        <v>0</v>
      </c>
      <c r="L46" s="12">
        <f t="shared" si="9"/>
        <v>0</v>
      </c>
      <c r="M46" s="51">
        <f t="shared" si="9"/>
        <v>1</v>
      </c>
      <c r="N46" s="52">
        <f>SUM(B46:M46)</f>
        <v>7</v>
      </c>
    </row>
  </sheetData>
  <sheetProtection/>
  <mergeCells count="1">
    <mergeCell ref="C1:F1"/>
  </mergeCells>
  <conditionalFormatting sqref="C7:N37">
    <cfRule type="expression" priority="1" dxfId="205" stopIfTrue="1">
      <formula>C7=MAX(C$7:C$37)</formula>
    </cfRule>
  </conditionalFormatting>
  <conditionalFormatting sqref="B7:B37">
    <cfRule type="expression" priority="2" dxfId="205" stopIfTrue="1">
      <formula>B7=MAX($B$7:$B$37)</formula>
    </cfRule>
  </conditionalFormatting>
  <printOptions horizontalCentered="1"/>
  <pageMargins left="0.5905511811023623" right="0.5905511811023623" top="0.3937007874015748" bottom="0" header="0.5118110236220472" footer="0.5118110236220472"/>
  <pageSetup fitToHeight="1" fitToWidth="1" horizontalDpi="360" verticalDpi="360" orientation="landscape" paperSize="9" scale="9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Tabelle23">
    <pageSetUpPr fitToPage="1"/>
  </sheetPr>
  <dimension ref="A1:N46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" sqref="A5"/>
    </sheetView>
  </sheetViews>
  <sheetFormatPr defaultColWidth="12" defaultRowHeight="12.75"/>
  <cols>
    <col min="1" max="1" width="16.83203125" style="1" customWidth="1"/>
    <col min="2" max="2" width="9.83203125" style="1" customWidth="1"/>
    <col min="3" max="3" width="9.5" style="0" customWidth="1"/>
    <col min="4" max="4" width="9.16015625" style="0" customWidth="1"/>
    <col min="5" max="5" width="8.83203125" style="0" customWidth="1"/>
    <col min="6" max="6" width="9.5" style="0" customWidth="1"/>
    <col min="7" max="7" width="8.5" style="0" customWidth="1"/>
    <col min="8" max="8" width="9.16015625" style="0" customWidth="1"/>
    <col min="9" max="9" width="9" style="0" customWidth="1"/>
    <col min="10" max="10" width="10.66015625" style="0" customWidth="1"/>
    <col min="11" max="11" width="9.83203125" style="0" customWidth="1"/>
    <col min="12" max="12" width="10.83203125" style="0" customWidth="1"/>
    <col min="13" max="13" width="10.33203125" style="0" customWidth="1"/>
    <col min="14" max="14" width="9" style="0" customWidth="1"/>
  </cols>
  <sheetData>
    <row r="1" spans="1:14" ht="16.5" thickTop="1">
      <c r="A1" s="9"/>
      <c r="B1" s="18"/>
      <c r="C1" s="56"/>
      <c r="D1" s="26" t="s">
        <v>0</v>
      </c>
      <c r="E1" s="56"/>
      <c r="F1" s="56"/>
      <c r="G1" s="26">
        <v>1998</v>
      </c>
      <c r="H1" s="25"/>
      <c r="I1" s="25" t="s">
        <v>1</v>
      </c>
      <c r="J1" s="27"/>
      <c r="K1" s="7"/>
      <c r="L1" s="7"/>
      <c r="M1" s="7"/>
      <c r="N1" s="7"/>
    </row>
    <row r="2" spans="1:14" ht="16.5" thickBot="1">
      <c r="A2" s="9"/>
      <c r="B2" s="15"/>
      <c r="C2" s="16"/>
      <c r="D2" s="16" t="s">
        <v>2</v>
      </c>
      <c r="E2" s="16"/>
      <c r="F2" s="16"/>
      <c r="G2" s="16"/>
      <c r="H2" s="16"/>
      <c r="I2" s="16"/>
      <c r="J2" s="17"/>
      <c r="K2" s="7"/>
      <c r="L2" s="7"/>
      <c r="M2" s="7"/>
      <c r="N2" s="7"/>
    </row>
    <row r="3" spans="1:14" ht="16.5" thickTop="1">
      <c r="A3" s="9"/>
      <c r="B3" s="34" t="s">
        <v>29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2.75">
      <c r="A4" s="3"/>
      <c r="B4" s="42" t="e">
        <f>#REF!</f>
        <v>#REF!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2.75">
      <c r="A5" s="4" t="s">
        <v>3</v>
      </c>
      <c r="B5" s="8">
        <v>1</v>
      </c>
      <c r="C5" s="8">
        <v>32</v>
      </c>
      <c r="D5" s="8">
        <v>61</v>
      </c>
      <c r="E5" s="8">
        <v>92</v>
      </c>
      <c r="F5" s="8">
        <v>122</v>
      </c>
      <c r="G5" s="8">
        <v>153</v>
      </c>
      <c r="H5" s="8">
        <v>183</v>
      </c>
      <c r="I5" s="8">
        <v>214</v>
      </c>
      <c r="J5" s="8">
        <v>245</v>
      </c>
      <c r="K5" s="8">
        <v>275</v>
      </c>
      <c r="L5" s="8">
        <v>306</v>
      </c>
      <c r="M5" s="8">
        <v>336</v>
      </c>
      <c r="N5" s="4" t="s">
        <v>4</v>
      </c>
    </row>
    <row r="6" spans="1:14" ht="15" customHeight="1">
      <c r="A6" s="9"/>
      <c r="B6" s="9"/>
      <c r="C6" s="9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12.75">
      <c r="A7" s="43">
        <v>1</v>
      </c>
      <c r="B7" s="20">
        <v>2.2</v>
      </c>
      <c r="C7" s="11" t="s">
        <v>5</v>
      </c>
      <c r="D7" s="11">
        <v>4.2</v>
      </c>
      <c r="E7" s="11">
        <v>7.3</v>
      </c>
      <c r="F7" s="11">
        <v>7.7</v>
      </c>
      <c r="G7" s="11">
        <v>2.1</v>
      </c>
      <c r="H7" s="11">
        <v>1.6</v>
      </c>
      <c r="I7" s="11">
        <v>9.5</v>
      </c>
      <c r="J7" s="11">
        <v>0</v>
      </c>
      <c r="K7" s="11">
        <v>15.9</v>
      </c>
      <c r="L7" s="11">
        <v>15.5</v>
      </c>
      <c r="M7" s="39" t="s">
        <v>5</v>
      </c>
      <c r="N7" s="35">
        <f aca="true" t="shared" si="0" ref="N7:N22">SUM(B7:M7)</f>
        <v>66</v>
      </c>
    </row>
    <row r="8" spans="1:14" ht="12.75">
      <c r="A8" s="44">
        <v>2</v>
      </c>
      <c r="B8" s="33">
        <v>8.8</v>
      </c>
      <c r="C8" s="33">
        <v>6.8</v>
      </c>
      <c r="D8" s="33">
        <v>4.9</v>
      </c>
      <c r="E8" s="33">
        <v>5.9</v>
      </c>
      <c r="F8" s="33">
        <v>4</v>
      </c>
      <c r="G8" s="33">
        <v>23.2</v>
      </c>
      <c r="H8" s="33">
        <v>0</v>
      </c>
      <c r="I8" s="33">
        <v>2.7</v>
      </c>
      <c r="J8" s="33">
        <v>0.6</v>
      </c>
      <c r="K8" s="33">
        <v>0.9</v>
      </c>
      <c r="L8" s="33">
        <v>5.9</v>
      </c>
      <c r="M8" s="45" t="s">
        <v>5</v>
      </c>
      <c r="N8" s="46">
        <f t="shared" si="0"/>
        <v>63.699999999999996</v>
      </c>
    </row>
    <row r="9" spans="1:14" ht="12.75">
      <c r="A9" s="43">
        <v>3</v>
      </c>
      <c r="B9" s="20">
        <v>7.1</v>
      </c>
      <c r="C9" s="11">
        <v>0</v>
      </c>
      <c r="D9" s="11">
        <v>9</v>
      </c>
      <c r="E9" s="11">
        <v>5.6</v>
      </c>
      <c r="F9" s="11">
        <v>0</v>
      </c>
      <c r="G9" s="11" t="s">
        <v>5</v>
      </c>
      <c r="H9" s="11">
        <v>0.9</v>
      </c>
      <c r="I9" s="11">
        <v>0.1</v>
      </c>
      <c r="J9" s="11">
        <v>9.9</v>
      </c>
      <c r="K9" s="11">
        <v>0.7</v>
      </c>
      <c r="L9" s="11">
        <v>0.6</v>
      </c>
      <c r="M9" s="39" t="s">
        <v>5</v>
      </c>
      <c r="N9" s="35">
        <f t="shared" si="0"/>
        <v>33.900000000000006</v>
      </c>
    </row>
    <row r="10" spans="1:14" ht="12.75">
      <c r="A10" s="44">
        <v>4</v>
      </c>
      <c r="B10" s="33">
        <v>1</v>
      </c>
      <c r="C10" s="33" t="s">
        <v>5</v>
      </c>
      <c r="D10" s="33">
        <v>17.5</v>
      </c>
      <c r="E10" s="33">
        <v>0.3</v>
      </c>
      <c r="F10" s="33" t="s">
        <v>5</v>
      </c>
      <c r="G10" s="33" t="s">
        <v>5</v>
      </c>
      <c r="H10" s="33">
        <v>2.7</v>
      </c>
      <c r="I10" s="33">
        <v>1.2</v>
      </c>
      <c r="J10" s="33">
        <v>4.1</v>
      </c>
      <c r="K10" s="33">
        <v>5.1</v>
      </c>
      <c r="L10" s="33">
        <v>4.5</v>
      </c>
      <c r="M10" s="45">
        <v>3.6</v>
      </c>
      <c r="N10" s="46">
        <f t="shared" si="0"/>
        <v>40</v>
      </c>
    </row>
    <row r="11" spans="1:14" ht="12.75">
      <c r="A11" s="43">
        <v>5</v>
      </c>
      <c r="B11" s="20">
        <v>8.6</v>
      </c>
      <c r="C11" s="11" t="s">
        <v>5</v>
      </c>
      <c r="D11" s="11">
        <v>21.1</v>
      </c>
      <c r="E11" s="11">
        <v>4.9</v>
      </c>
      <c r="F11" s="11">
        <v>4.8</v>
      </c>
      <c r="G11" s="11">
        <v>0</v>
      </c>
      <c r="H11" s="11">
        <v>5.7</v>
      </c>
      <c r="I11" s="11">
        <v>0</v>
      </c>
      <c r="J11" s="11">
        <v>9</v>
      </c>
      <c r="K11" s="11">
        <v>0.1</v>
      </c>
      <c r="L11" s="11">
        <v>3.3</v>
      </c>
      <c r="M11" s="39">
        <v>13.7</v>
      </c>
      <c r="N11" s="35">
        <f t="shared" si="0"/>
        <v>71.2</v>
      </c>
    </row>
    <row r="12" spans="1:14" ht="12.75">
      <c r="A12" s="44">
        <v>6</v>
      </c>
      <c r="B12" s="33">
        <v>1.3</v>
      </c>
      <c r="C12" s="33" t="s">
        <v>5</v>
      </c>
      <c r="D12" s="33">
        <v>36.4</v>
      </c>
      <c r="E12" s="33">
        <v>3.8</v>
      </c>
      <c r="F12" s="33">
        <v>1.4</v>
      </c>
      <c r="G12" s="33">
        <v>2.8</v>
      </c>
      <c r="H12" s="33">
        <v>0.7</v>
      </c>
      <c r="I12" s="33" t="s">
        <v>5</v>
      </c>
      <c r="J12" s="33">
        <v>3.5</v>
      </c>
      <c r="K12" s="33">
        <v>13</v>
      </c>
      <c r="L12" s="33">
        <v>4.7</v>
      </c>
      <c r="M12" s="45">
        <v>2.9</v>
      </c>
      <c r="N12" s="46">
        <f t="shared" si="0"/>
        <v>70.5</v>
      </c>
    </row>
    <row r="13" spans="1:14" ht="12.75">
      <c r="A13" s="43">
        <v>7</v>
      </c>
      <c r="B13" s="20">
        <v>26.8</v>
      </c>
      <c r="C13" s="11">
        <v>3.5</v>
      </c>
      <c r="D13" s="11">
        <v>25</v>
      </c>
      <c r="E13" s="11">
        <v>14.4</v>
      </c>
      <c r="F13" s="11">
        <v>0.1</v>
      </c>
      <c r="G13" s="11">
        <v>7.8</v>
      </c>
      <c r="H13" s="11">
        <v>2.5</v>
      </c>
      <c r="I13" s="11" t="s">
        <v>5</v>
      </c>
      <c r="J13" s="11">
        <v>5.3</v>
      </c>
      <c r="K13" s="11">
        <v>19.4</v>
      </c>
      <c r="L13" s="11" t="s">
        <v>5</v>
      </c>
      <c r="M13" s="39">
        <v>0</v>
      </c>
      <c r="N13" s="35">
        <f t="shared" si="0"/>
        <v>104.79999999999998</v>
      </c>
    </row>
    <row r="14" spans="1:14" ht="12.75">
      <c r="A14" s="44">
        <v>8</v>
      </c>
      <c r="B14" s="33">
        <v>4.2</v>
      </c>
      <c r="C14" s="33" t="s">
        <v>5</v>
      </c>
      <c r="D14" s="33">
        <v>9.7</v>
      </c>
      <c r="E14" s="33">
        <v>8.8</v>
      </c>
      <c r="F14" s="33" t="s">
        <v>5</v>
      </c>
      <c r="G14" s="33">
        <v>0</v>
      </c>
      <c r="H14" s="33">
        <v>1.7</v>
      </c>
      <c r="I14" s="33" t="s">
        <v>5</v>
      </c>
      <c r="J14" s="33">
        <v>2.1</v>
      </c>
      <c r="K14" s="33" t="s">
        <v>5</v>
      </c>
      <c r="L14" s="33">
        <v>12.4</v>
      </c>
      <c r="M14" s="45" t="s">
        <v>5</v>
      </c>
      <c r="N14" s="46">
        <f t="shared" si="0"/>
        <v>38.9</v>
      </c>
    </row>
    <row r="15" spans="1:14" ht="12.75">
      <c r="A15" s="43">
        <v>9</v>
      </c>
      <c r="B15" s="20" t="s">
        <v>5</v>
      </c>
      <c r="C15" s="11" t="s">
        <v>5</v>
      </c>
      <c r="D15" s="11" t="s">
        <v>5</v>
      </c>
      <c r="E15" s="11">
        <v>2.8</v>
      </c>
      <c r="F15" s="11" t="s">
        <v>5</v>
      </c>
      <c r="G15" s="11">
        <v>0</v>
      </c>
      <c r="H15" s="11">
        <v>9.2</v>
      </c>
      <c r="I15" s="11" t="s">
        <v>5</v>
      </c>
      <c r="J15" s="11">
        <v>3</v>
      </c>
      <c r="K15" s="11">
        <v>2.3</v>
      </c>
      <c r="L15" s="11">
        <v>19.3</v>
      </c>
      <c r="M15" s="39">
        <v>7.6</v>
      </c>
      <c r="N15" s="35">
        <f t="shared" si="0"/>
        <v>44.2</v>
      </c>
    </row>
    <row r="16" spans="1:14" ht="12.75">
      <c r="A16" s="44">
        <v>10</v>
      </c>
      <c r="B16" s="33" t="s">
        <v>5</v>
      </c>
      <c r="C16" s="33" t="s">
        <v>5</v>
      </c>
      <c r="D16" s="33">
        <v>0.8</v>
      </c>
      <c r="E16" s="33">
        <v>11.4</v>
      </c>
      <c r="F16" s="33" t="s">
        <v>5</v>
      </c>
      <c r="G16" s="33">
        <v>0.6</v>
      </c>
      <c r="H16" s="33">
        <v>1.1</v>
      </c>
      <c r="I16" s="33" t="s">
        <v>5</v>
      </c>
      <c r="J16" s="33">
        <v>0</v>
      </c>
      <c r="K16" s="33">
        <v>7.8</v>
      </c>
      <c r="L16" s="33">
        <v>7.8</v>
      </c>
      <c r="M16" s="45">
        <v>0.4</v>
      </c>
      <c r="N16" s="46">
        <f t="shared" si="0"/>
        <v>29.9</v>
      </c>
    </row>
    <row r="17" spans="1:14" ht="12.75">
      <c r="A17" s="43">
        <v>11</v>
      </c>
      <c r="B17" s="20" t="s">
        <v>5</v>
      </c>
      <c r="C17" s="11" t="s">
        <v>5</v>
      </c>
      <c r="D17" s="11" t="s">
        <v>5</v>
      </c>
      <c r="E17" s="11">
        <v>0.2</v>
      </c>
      <c r="F17" s="11" t="s">
        <v>5</v>
      </c>
      <c r="G17" s="11">
        <v>5.5</v>
      </c>
      <c r="H17" s="11">
        <v>6.4</v>
      </c>
      <c r="I17" s="11" t="s">
        <v>5</v>
      </c>
      <c r="J17" s="11">
        <v>0.9</v>
      </c>
      <c r="K17" s="11">
        <v>11.3</v>
      </c>
      <c r="L17" s="11">
        <v>1.4</v>
      </c>
      <c r="M17" s="39">
        <v>2.4</v>
      </c>
      <c r="N17" s="35">
        <f t="shared" si="0"/>
        <v>28.1</v>
      </c>
    </row>
    <row r="18" spans="1:14" ht="12.75">
      <c r="A18" s="44">
        <v>12</v>
      </c>
      <c r="B18" s="33" t="s">
        <v>5</v>
      </c>
      <c r="C18" s="33" t="s">
        <v>5</v>
      </c>
      <c r="D18" s="33">
        <v>0.2</v>
      </c>
      <c r="E18" s="33" t="s">
        <v>5</v>
      </c>
      <c r="F18" s="33" t="s">
        <v>5</v>
      </c>
      <c r="G18" s="33">
        <v>1.9</v>
      </c>
      <c r="H18" s="33">
        <v>16.4</v>
      </c>
      <c r="I18" s="33" t="s">
        <v>5</v>
      </c>
      <c r="J18" s="33">
        <v>6.6</v>
      </c>
      <c r="K18" s="33">
        <v>13.8</v>
      </c>
      <c r="L18" s="33">
        <v>0.3</v>
      </c>
      <c r="M18" s="45">
        <v>11</v>
      </c>
      <c r="N18" s="46">
        <f t="shared" si="0"/>
        <v>50.2</v>
      </c>
    </row>
    <row r="19" spans="1:14" ht="12.75">
      <c r="A19" s="43">
        <v>13</v>
      </c>
      <c r="B19" s="20">
        <v>0.2</v>
      </c>
      <c r="C19" s="11">
        <v>0</v>
      </c>
      <c r="D19" s="11">
        <v>7.8</v>
      </c>
      <c r="E19" s="11">
        <v>0</v>
      </c>
      <c r="F19" s="11" t="s">
        <v>5</v>
      </c>
      <c r="G19" s="11" t="s">
        <v>5</v>
      </c>
      <c r="H19" s="11">
        <v>6.2</v>
      </c>
      <c r="I19" s="11" t="s">
        <v>5</v>
      </c>
      <c r="J19" s="11">
        <v>4.3</v>
      </c>
      <c r="K19" s="11">
        <v>5.8</v>
      </c>
      <c r="L19" s="11">
        <v>3.1</v>
      </c>
      <c r="M19" s="39">
        <v>1.2</v>
      </c>
      <c r="N19" s="35">
        <f t="shared" si="0"/>
        <v>28.6</v>
      </c>
    </row>
    <row r="20" spans="1:14" ht="12.75">
      <c r="A20" s="44">
        <v>14</v>
      </c>
      <c r="B20" s="33">
        <v>0.3</v>
      </c>
      <c r="C20" s="33" t="s">
        <v>5</v>
      </c>
      <c r="D20" s="33">
        <v>3.6</v>
      </c>
      <c r="E20" s="33">
        <v>0</v>
      </c>
      <c r="F20" s="33" t="s">
        <v>5</v>
      </c>
      <c r="G20" s="33" t="s">
        <v>5</v>
      </c>
      <c r="H20" s="33">
        <v>0.6</v>
      </c>
      <c r="I20" s="33" t="s">
        <v>5</v>
      </c>
      <c r="J20" s="33">
        <v>54.1</v>
      </c>
      <c r="K20" s="33">
        <v>7.8</v>
      </c>
      <c r="L20" s="33">
        <v>5</v>
      </c>
      <c r="M20" s="45">
        <v>3.3</v>
      </c>
      <c r="N20" s="46">
        <f t="shared" si="0"/>
        <v>74.7</v>
      </c>
    </row>
    <row r="21" spans="1:14" ht="12.75">
      <c r="A21" s="43">
        <v>15</v>
      </c>
      <c r="B21" s="20">
        <v>2.8</v>
      </c>
      <c r="C21" s="11" t="s">
        <v>5</v>
      </c>
      <c r="D21" s="11">
        <v>2.3</v>
      </c>
      <c r="E21" s="11">
        <v>4.8</v>
      </c>
      <c r="F21" s="11" t="s">
        <v>5</v>
      </c>
      <c r="G21" s="11">
        <v>22</v>
      </c>
      <c r="H21" s="11">
        <v>2.4</v>
      </c>
      <c r="I21" s="11">
        <v>0</v>
      </c>
      <c r="J21" s="11">
        <v>30.6</v>
      </c>
      <c r="K21" s="11" t="s">
        <v>5</v>
      </c>
      <c r="L21" s="11">
        <v>5.6</v>
      </c>
      <c r="M21" s="39">
        <v>14.1</v>
      </c>
      <c r="N21" s="35">
        <f t="shared" si="0"/>
        <v>84.6</v>
      </c>
    </row>
    <row r="22" spans="1:14" ht="12.75">
      <c r="A22" s="44">
        <v>16</v>
      </c>
      <c r="B22" s="33">
        <v>5.3</v>
      </c>
      <c r="C22" s="33">
        <v>8.9</v>
      </c>
      <c r="D22" s="33">
        <v>0.3</v>
      </c>
      <c r="E22" s="33">
        <v>0.9</v>
      </c>
      <c r="F22" s="33" t="s">
        <v>5</v>
      </c>
      <c r="G22" s="33">
        <v>4.7</v>
      </c>
      <c r="H22" s="33">
        <v>1.7</v>
      </c>
      <c r="I22" s="33" t="s">
        <v>5</v>
      </c>
      <c r="J22" s="33">
        <v>25.6</v>
      </c>
      <c r="K22" s="33">
        <v>0</v>
      </c>
      <c r="L22" s="33">
        <v>0.3</v>
      </c>
      <c r="M22" s="45" t="s">
        <v>5</v>
      </c>
      <c r="N22" s="46">
        <f t="shared" si="0"/>
        <v>47.7</v>
      </c>
    </row>
    <row r="23" spans="1:14" ht="12.75">
      <c r="A23" s="43">
        <v>17</v>
      </c>
      <c r="B23" s="20">
        <v>0.2</v>
      </c>
      <c r="C23" s="11" t="s">
        <v>5</v>
      </c>
      <c r="D23" s="11">
        <v>0.1</v>
      </c>
      <c r="E23" s="11">
        <v>0.1</v>
      </c>
      <c r="F23" s="11">
        <v>0.2</v>
      </c>
      <c r="G23" s="11">
        <v>2.2</v>
      </c>
      <c r="H23" s="11">
        <v>6.6</v>
      </c>
      <c r="I23" s="11" t="s">
        <v>5</v>
      </c>
      <c r="J23" s="11">
        <v>8</v>
      </c>
      <c r="K23" s="11">
        <v>10.6</v>
      </c>
      <c r="L23" s="11">
        <v>0.5</v>
      </c>
      <c r="M23" s="39" t="s">
        <v>5</v>
      </c>
      <c r="N23" s="35">
        <f aca="true" t="shared" si="1" ref="N23:N37">SUM(B23:M23)</f>
        <v>28.5</v>
      </c>
    </row>
    <row r="24" spans="1:14" ht="12.75">
      <c r="A24" s="44">
        <v>18</v>
      </c>
      <c r="B24" s="33">
        <v>0.6</v>
      </c>
      <c r="C24" s="33" t="s">
        <v>5</v>
      </c>
      <c r="D24" s="33">
        <v>0.3</v>
      </c>
      <c r="E24" s="33">
        <v>2.2</v>
      </c>
      <c r="F24" s="33" t="s">
        <v>5</v>
      </c>
      <c r="G24" s="33">
        <v>12.3</v>
      </c>
      <c r="H24" s="33">
        <v>0.3</v>
      </c>
      <c r="I24" s="33">
        <v>0.7</v>
      </c>
      <c r="J24" s="33" t="s">
        <v>5</v>
      </c>
      <c r="K24" s="33">
        <v>0.1</v>
      </c>
      <c r="L24" s="33">
        <v>3</v>
      </c>
      <c r="M24" s="45">
        <v>2.6</v>
      </c>
      <c r="N24" s="46">
        <f t="shared" si="1"/>
        <v>22.100000000000005</v>
      </c>
    </row>
    <row r="25" spans="1:14" ht="12.75">
      <c r="A25" s="43">
        <v>19</v>
      </c>
      <c r="B25" s="20">
        <v>10.9</v>
      </c>
      <c r="C25" s="11" t="s">
        <v>5</v>
      </c>
      <c r="D25" s="11">
        <v>0.1</v>
      </c>
      <c r="E25" s="11">
        <v>0</v>
      </c>
      <c r="F25" s="11" t="s">
        <v>5</v>
      </c>
      <c r="G25" s="11">
        <v>0.7</v>
      </c>
      <c r="H25" s="11" t="s">
        <v>5</v>
      </c>
      <c r="I25" s="11" t="s">
        <v>5</v>
      </c>
      <c r="J25" s="11">
        <v>0.7</v>
      </c>
      <c r="K25" s="11">
        <v>4</v>
      </c>
      <c r="L25" s="11" t="s">
        <v>5</v>
      </c>
      <c r="M25" s="39">
        <v>16.7</v>
      </c>
      <c r="N25" s="35">
        <f t="shared" si="1"/>
        <v>33.099999999999994</v>
      </c>
    </row>
    <row r="26" spans="1:14" ht="12.75">
      <c r="A26" s="44">
        <v>20</v>
      </c>
      <c r="B26" s="33">
        <v>4.1</v>
      </c>
      <c r="C26" s="33" t="s">
        <v>5</v>
      </c>
      <c r="D26" s="33">
        <v>0</v>
      </c>
      <c r="E26" s="33">
        <v>6.5</v>
      </c>
      <c r="F26" s="33" t="s">
        <v>5</v>
      </c>
      <c r="G26" s="33" t="s">
        <v>5</v>
      </c>
      <c r="H26" s="33" t="s">
        <v>5</v>
      </c>
      <c r="I26" s="33">
        <v>1.2</v>
      </c>
      <c r="J26" s="33" t="s">
        <v>5</v>
      </c>
      <c r="K26" s="33">
        <v>2.7</v>
      </c>
      <c r="L26" s="33" t="s">
        <v>5</v>
      </c>
      <c r="M26" s="45">
        <v>1.8</v>
      </c>
      <c r="N26" s="46">
        <f t="shared" si="1"/>
        <v>16.3</v>
      </c>
    </row>
    <row r="27" spans="1:14" ht="12.75">
      <c r="A27" s="43">
        <v>21</v>
      </c>
      <c r="B27" s="20">
        <v>0.1</v>
      </c>
      <c r="C27" s="11">
        <v>0</v>
      </c>
      <c r="D27" s="11" t="s">
        <v>5</v>
      </c>
      <c r="E27" s="11" t="s">
        <v>5</v>
      </c>
      <c r="F27" s="11">
        <v>1.8</v>
      </c>
      <c r="G27" s="11">
        <v>16.4</v>
      </c>
      <c r="H27" s="11" t="s">
        <v>5</v>
      </c>
      <c r="I27" s="11">
        <v>11.1</v>
      </c>
      <c r="J27" s="11" t="s">
        <v>5</v>
      </c>
      <c r="K27" s="11">
        <v>3.2</v>
      </c>
      <c r="L27" s="11" t="s">
        <v>5</v>
      </c>
      <c r="M27" s="39">
        <v>0.2</v>
      </c>
      <c r="N27" s="35">
        <f t="shared" si="1"/>
        <v>32.800000000000004</v>
      </c>
    </row>
    <row r="28" spans="1:14" ht="12.75">
      <c r="A28" s="44">
        <v>22</v>
      </c>
      <c r="B28" s="33">
        <v>0</v>
      </c>
      <c r="C28" s="33" t="s">
        <v>5</v>
      </c>
      <c r="D28" s="33">
        <v>3.5</v>
      </c>
      <c r="E28" s="33" t="s">
        <v>5</v>
      </c>
      <c r="F28" s="33" t="s">
        <v>5</v>
      </c>
      <c r="G28" s="33">
        <v>0</v>
      </c>
      <c r="H28" s="33" t="s">
        <v>5</v>
      </c>
      <c r="I28" s="33">
        <v>6.9</v>
      </c>
      <c r="J28" s="33" t="s">
        <v>5</v>
      </c>
      <c r="K28" s="33">
        <v>0.1</v>
      </c>
      <c r="L28" s="33" t="s">
        <v>5</v>
      </c>
      <c r="M28" s="45">
        <v>2.1</v>
      </c>
      <c r="N28" s="46">
        <f t="shared" si="1"/>
        <v>12.6</v>
      </c>
    </row>
    <row r="29" spans="1:14" ht="12.75">
      <c r="A29" s="43">
        <v>23</v>
      </c>
      <c r="B29" s="20">
        <v>0.4</v>
      </c>
      <c r="C29" s="11">
        <v>0.7</v>
      </c>
      <c r="D29" s="11">
        <v>0.6</v>
      </c>
      <c r="E29" s="11">
        <v>1.1</v>
      </c>
      <c r="F29" s="11">
        <v>0.1</v>
      </c>
      <c r="G29" s="11">
        <v>3.6</v>
      </c>
      <c r="H29" s="11">
        <v>14.6</v>
      </c>
      <c r="I29" s="11">
        <v>22</v>
      </c>
      <c r="J29" s="11" t="s">
        <v>5</v>
      </c>
      <c r="K29" s="11">
        <v>12</v>
      </c>
      <c r="L29" s="11">
        <v>2.8</v>
      </c>
      <c r="M29" s="39">
        <v>0.3</v>
      </c>
      <c r="N29" s="35">
        <f t="shared" si="1"/>
        <v>58.199999999999996</v>
      </c>
    </row>
    <row r="30" spans="1:14" ht="12.75">
      <c r="A30" s="44">
        <v>24</v>
      </c>
      <c r="B30" s="33">
        <v>2.8</v>
      </c>
      <c r="C30" s="33">
        <v>0.7</v>
      </c>
      <c r="D30" s="33" t="s">
        <v>5</v>
      </c>
      <c r="E30" s="33">
        <v>0.6</v>
      </c>
      <c r="F30" s="33">
        <v>6.7</v>
      </c>
      <c r="G30" s="33">
        <v>0</v>
      </c>
      <c r="H30" s="33">
        <v>0</v>
      </c>
      <c r="I30" s="33">
        <v>1.1</v>
      </c>
      <c r="J30" s="33" t="s">
        <v>5</v>
      </c>
      <c r="K30" s="33">
        <v>12.4</v>
      </c>
      <c r="L30" s="33" t="s">
        <v>5</v>
      </c>
      <c r="M30" s="45">
        <v>1.2</v>
      </c>
      <c r="N30" s="46">
        <f t="shared" si="1"/>
        <v>25.5</v>
      </c>
    </row>
    <row r="31" spans="1:14" ht="12.75">
      <c r="A31" s="43">
        <v>25</v>
      </c>
      <c r="B31" s="20" t="s">
        <v>5</v>
      </c>
      <c r="C31" s="11">
        <v>0</v>
      </c>
      <c r="D31" s="11" t="s">
        <v>5</v>
      </c>
      <c r="E31" s="11">
        <v>0.1</v>
      </c>
      <c r="F31" s="11">
        <v>1</v>
      </c>
      <c r="G31" s="11">
        <v>2.6</v>
      </c>
      <c r="H31" s="11" t="s">
        <v>5</v>
      </c>
      <c r="I31" s="11">
        <v>4.6</v>
      </c>
      <c r="J31" s="11" t="s">
        <v>5</v>
      </c>
      <c r="K31" s="11">
        <v>8.5</v>
      </c>
      <c r="L31" s="11" t="s">
        <v>5</v>
      </c>
      <c r="M31" s="39">
        <v>4.7</v>
      </c>
      <c r="N31" s="35">
        <f t="shared" si="1"/>
        <v>21.5</v>
      </c>
    </row>
    <row r="32" spans="1:14" ht="12.75">
      <c r="A32" s="44">
        <v>26</v>
      </c>
      <c r="B32" s="33" t="s">
        <v>5</v>
      </c>
      <c r="C32" s="33">
        <v>0.4</v>
      </c>
      <c r="D32" s="33">
        <v>0.3</v>
      </c>
      <c r="E32" s="33">
        <v>11.1</v>
      </c>
      <c r="F32" s="33">
        <v>0.4</v>
      </c>
      <c r="G32" s="33" t="s">
        <v>5</v>
      </c>
      <c r="H32" s="33">
        <v>0.3</v>
      </c>
      <c r="I32" s="33">
        <v>21.4</v>
      </c>
      <c r="J32" s="33">
        <v>1.7</v>
      </c>
      <c r="K32" s="33">
        <v>5.9</v>
      </c>
      <c r="L32" s="33">
        <v>5.8</v>
      </c>
      <c r="M32" s="45">
        <v>3.1</v>
      </c>
      <c r="N32" s="46">
        <f t="shared" si="1"/>
        <v>50.4</v>
      </c>
    </row>
    <row r="33" spans="1:14" ht="12.75">
      <c r="A33" s="43">
        <v>27</v>
      </c>
      <c r="B33" s="20" t="s">
        <v>5</v>
      </c>
      <c r="C33" s="11">
        <v>1.6</v>
      </c>
      <c r="D33" s="11">
        <v>1.5</v>
      </c>
      <c r="E33" s="11">
        <v>14.5</v>
      </c>
      <c r="F33" s="11">
        <v>5.8</v>
      </c>
      <c r="G33" s="11">
        <v>4.3</v>
      </c>
      <c r="H33" s="11">
        <v>1.2</v>
      </c>
      <c r="I33" s="11">
        <v>3.3</v>
      </c>
      <c r="J33" s="11">
        <v>0</v>
      </c>
      <c r="K33" s="11">
        <v>22.5</v>
      </c>
      <c r="L33" s="11">
        <v>3</v>
      </c>
      <c r="M33" s="39">
        <v>6.4</v>
      </c>
      <c r="N33" s="35">
        <f t="shared" si="1"/>
        <v>64.10000000000001</v>
      </c>
    </row>
    <row r="34" spans="1:14" ht="12.75">
      <c r="A34" s="44">
        <v>28</v>
      </c>
      <c r="B34" s="33">
        <v>1.1</v>
      </c>
      <c r="C34" s="33">
        <v>9</v>
      </c>
      <c r="D34" s="33" t="s">
        <v>5</v>
      </c>
      <c r="E34" s="33">
        <v>6.5</v>
      </c>
      <c r="F34" s="33">
        <v>1.8</v>
      </c>
      <c r="G34" s="33">
        <v>0.5</v>
      </c>
      <c r="H34" s="33">
        <v>1.8</v>
      </c>
      <c r="I34" s="33">
        <v>2.3</v>
      </c>
      <c r="J34" s="33">
        <v>0</v>
      </c>
      <c r="K34" s="33">
        <v>51.4</v>
      </c>
      <c r="L34" s="33" t="s">
        <v>5</v>
      </c>
      <c r="M34" s="45">
        <v>2.4</v>
      </c>
      <c r="N34" s="46">
        <f t="shared" si="1"/>
        <v>76.80000000000001</v>
      </c>
    </row>
    <row r="35" spans="1:14" ht="12.75">
      <c r="A35" s="43">
        <v>29</v>
      </c>
      <c r="B35" s="20" t="s">
        <v>5</v>
      </c>
      <c r="C35" s="47"/>
      <c r="D35" s="11" t="s">
        <v>5</v>
      </c>
      <c r="E35" s="11">
        <v>1.5</v>
      </c>
      <c r="F35" s="11">
        <v>1.8</v>
      </c>
      <c r="G35" s="11">
        <v>1.3</v>
      </c>
      <c r="H35" s="11">
        <v>5.9</v>
      </c>
      <c r="I35" s="11">
        <v>0.3</v>
      </c>
      <c r="J35" s="11">
        <v>0.1</v>
      </c>
      <c r="K35" s="11">
        <v>8.6</v>
      </c>
      <c r="L35" s="11">
        <v>0</v>
      </c>
      <c r="M35" s="39" t="s">
        <v>5</v>
      </c>
      <c r="N35" s="35">
        <f t="shared" si="1"/>
        <v>19.5</v>
      </c>
    </row>
    <row r="36" spans="1:14" ht="12.75">
      <c r="A36" s="44">
        <v>30</v>
      </c>
      <c r="B36" s="33">
        <v>7.2</v>
      </c>
      <c r="C36" s="47"/>
      <c r="D36" s="33" t="s">
        <v>5</v>
      </c>
      <c r="E36" s="33" t="s">
        <v>5</v>
      </c>
      <c r="F36" s="33">
        <v>3.6</v>
      </c>
      <c r="G36" s="33">
        <v>9.8</v>
      </c>
      <c r="H36" s="33">
        <v>1.4</v>
      </c>
      <c r="I36" s="33" t="s">
        <v>5</v>
      </c>
      <c r="J36" s="33">
        <v>21.6</v>
      </c>
      <c r="K36" s="33">
        <v>10.4</v>
      </c>
      <c r="L36" s="33">
        <v>0.1</v>
      </c>
      <c r="M36" s="45" t="s">
        <v>5</v>
      </c>
      <c r="N36" s="46">
        <f t="shared" si="1"/>
        <v>54.1</v>
      </c>
    </row>
    <row r="37" spans="1:14" ht="12.75">
      <c r="A37" s="43">
        <v>31</v>
      </c>
      <c r="B37" s="11" t="s">
        <v>5</v>
      </c>
      <c r="C37" s="47"/>
      <c r="D37" s="11" t="s">
        <v>5</v>
      </c>
      <c r="E37" s="47"/>
      <c r="F37" s="11">
        <v>48.3</v>
      </c>
      <c r="G37" s="47"/>
      <c r="H37" s="11">
        <v>0.2</v>
      </c>
      <c r="I37" s="11" t="s">
        <v>5</v>
      </c>
      <c r="J37" s="47"/>
      <c r="K37" s="11">
        <v>33</v>
      </c>
      <c r="L37" s="47"/>
      <c r="M37" s="39" t="s">
        <v>5</v>
      </c>
      <c r="N37" s="35">
        <f t="shared" si="1"/>
        <v>81.5</v>
      </c>
    </row>
    <row r="38" spans="1:14" ht="12.75">
      <c r="A38" s="10" t="s">
        <v>6</v>
      </c>
      <c r="B38" s="13">
        <f>SUM(B7:B37)</f>
        <v>96</v>
      </c>
      <c r="C38" s="13">
        <f aca="true" t="shared" si="2" ref="C38:M38">SUM(C7:C37)</f>
        <v>31.6</v>
      </c>
      <c r="D38" s="13">
        <f t="shared" si="2"/>
        <v>149.20000000000002</v>
      </c>
      <c r="E38" s="13">
        <f t="shared" si="2"/>
        <v>115.29999999999998</v>
      </c>
      <c r="F38" s="13">
        <f t="shared" si="2"/>
        <v>89.5</v>
      </c>
      <c r="G38" s="13">
        <f t="shared" si="2"/>
        <v>124.3</v>
      </c>
      <c r="H38" s="13">
        <f t="shared" si="2"/>
        <v>92.10000000000001</v>
      </c>
      <c r="I38" s="13">
        <f t="shared" si="2"/>
        <v>88.39999999999999</v>
      </c>
      <c r="J38" s="13">
        <f t="shared" si="2"/>
        <v>191.69999999999996</v>
      </c>
      <c r="K38" s="13">
        <f t="shared" si="2"/>
        <v>289.29999999999995</v>
      </c>
      <c r="L38" s="13">
        <f t="shared" si="2"/>
        <v>104.89999999999998</v>
      </c>
      <c r="M38" s="40">
        <f t="shared" si="2"/>
        <v>101.7</v>
      </c>
      <c r="N38" s="53">
        <f>SUM(B38:M38)</f>
        <v>1473.9999999999998</v>
      </c>
    </row>
    <row r="39" spans="1:14" ht="12.75">
      <c r="A39" s="5" t="s">
        <v>7</v>
      </c>
      <c r="B39" s="11">
        <v>115.3</v>
      </c>
      <c r="C39" s="11">
        <v>73.8</v>
      </c>
      <c r="D39" s="11">
        <v>97.1</v>
      </c>
      <c r="E39" s="11">
        <v>82.1</v>
      </c>
      <c r="F39" s="11">
        <v>84.4</v>
      </c>
      <c r="G39" s="11">
        <v>93</v>
      </c>
      <c r="H39" s="11">
        <v>96.1</v>
      </c>
      <c r="I39" s="11">
        <v>86.2</v>
      </c>
      <c r="J39" s="11">
        <v>72.5</v>
      </c>
      <c r="K39" s="11">
        <v>74.9</v>
      </c>
      <c r="L39" s="11">
        <v>102.5</v>
      </c>
      <c r="M39" s="39">
        <v>120.1</v>
      </c>
      <c r="N39" s="35">
        <f>SUM(B39:M39)</f>
        <v>1098</v>
      </c>
    </row>
    <row r="40" spans="1:14" ht="12.75">
      <c r="A40" s="5" t="s">
        <v>8</v>
      </c>
      <c r="B40" s="12">
        <f>B38*100/B39</f>
        <v>83.26105810928014</v>
      </c>
      <c r="C40" s="12">
        <f aca="true" t="shared" si="3" ref="C40:M40">C38*100/C39</f>
        <v>42.81842818428184</v>
      </c>
      <c r="D40" s="12">
        <f t="shared" si="3"/>
        <v>153.65602471678685</v>
      </c>
      <c r="E40" s="12">
        <f t="shared" si="3"/>
        <v>140.4384896467722</v>
      </c>
      <c r="F40" s="12">
        <f t="shared" si="3"/>
        <v>106.04265402843602</v>
      </c>
      <c r="G40" s="12">
        <f t="shared" si="3"/>
        <v>133.65591397849462</v>
      </c>
      <c r="H40" s="12">
        <f t="shared" si="3"/>
        <v>95.83766909469303</v>
      </c>
      <c r="I40" s="12">
        <f t="shared" si="3"/>
        <v>102.5522041763341</v>
      </c>
      <c r="J40" s="12">
        <f t="shared" si="3"/>
        <v>264.4137931034482</v>
      </c>
      <c r="K40" s="12">
        <f t="shared" si="3"/>
        <v>386.2483311081441</v>
      </c>
      <c r="L40" s="12">
        <f t="shared" si="3"/>
        <v>102.34146341463413</v>
      </c>
      <c r="M40" s="51">
        <f t="shared" si="3"/>
        <v>84.67943380516238</v>
      </c>
      <c r="N40" s="52">
        <f>N38*100/N39</f>
        <v>134.24408014571947</v>
      </c>
    </row>
    <row r="41" spans="1:14" ht="12.75">
      <c r="A41" s="6" t="s">
        <v>9</v>
      </c>
      <c r="B41" s="11">
        <f aca="true" t="shared" si="4" ref="B41:M41">MAX(B7:B37)</f>
        <v>26.8</v>
      </c>
      <c r="C41" s="11">
        <f t="shared" si="4"/>
        <v>9</v>
      </c>
      <c r="D41" s="11">
        <f t="shared" si="4"/>
        <v>36.4</v>
      </c>
      <c r="E41" s="11">
        <f t="shared" si="4"/>
        <v>14.5</v>
      </c>
      <c r="F41" s="11">
        <f t="shared" si="4"/>
        <v>48.3</v>
      </c>
      <c r="G41" s="11">
        <f t="shared" si="4"/>
        <v>23.2</v>
      </c>
      <c r="H41" s="11">
        <f t="shared" si="4"/>
        <v>16.4</v>
      </c>
      <c r="I41" s="11">
        <f t="shared" si="4"/>
        <v>22</v>
      </c>
      <c r="J41" s="11">
        <f t="shared" si="4"/>
        <v>54.1</v>
      </c>
      <c r="K41" s="11">
        <f t="shared" si="4"/>
        <v>51.4</v>
      </c>
      <c r="L41" s="11">
        <f t="shared" si="4"/>
        <v>19.3</v>
      </c>
      <c r="M41" s="39">
        <f t="shared" si="4"/>
        <v>16.7</v>
      </c>
      <c r="N41" s="35">
        <f>MAX(B41:M41)</f>
        <v>54.1</v>
      </c>
    </row>
    <row r="42" spans="1:14" ht="12.75">
      <c r="A42" s="48" t="s">
        <v>31</v>
      </c>
      <c r="B42" s="12">
        <f>COUNTIF(B$7:B$37,"&gt;=0,1")</f>
        <v>21</v>
      </c>
      <c r="C42" s="12">
        <f aca="true" t="shared" si="5" ref="C42:M42">COUNTIF(C$7:C$37,"&gt;=0,1")</f>
        <v>8</v>
      </c>
      <c r="D42" s="12">
        <f t="shared" si="5"/>
        <v>21</v>
      </c>
      <c r="E42" s="12">
        <f t="shared" si="5"/>
        <v>23</v>
      </c>
      <c r="F42" s="12">
        <f t="shared" si="5"/>
        <v>16</v>
      </c>
      <c r="G42" s="12">
        <f t="shared" si="5"/>
        <v>19</v>
      </c>
      <c r="H42" s="12">
        <f t="shared" si="5"/>
        <v>24</v>
      </c>
      <c r="I42" s="12">
        <f t="shared" si="5"/>
        <v>15</v>
      </c>
      <c r="J42" s="12">
        <f t="shared" si="5"/>
        <v>19</v>
      </c>
      <c r="K42" s="12">
        <f t="shared" si="5"/>
        <v>28</v>
      </c>
      <c r="L42" s="12">
        <f t="shared" si="5"/>
        <v>21</v>
      </c>
      <c r="M42" s="51">
        <f t="shared" si="5"/>
        <v>21</v>
      </c>
      <c r="N42" s="52">
        <f>SUM(B42:M42)</f>
        <v>236</v>
      </c>
    </row>
    <row r="43" spans="1:14" ht="12.75">
      <c r="A43" s="48" t="s">
        <v>32</v>
      </c>
      <c r="B43" s="12">
        <f>COUNTIF(B$7:B$37,"&gt;=1,0")</f>
        <v>15</v>
      </c>
      <c r="C43" s="12">
        <f aca="true" t="shared" si="6" ref="C43:M43">COUNTIF(C$7:C$37,"&gt;=1,0")</f>
        <v>5</v>
      </c>
      <c r="D43" s="12">
        <f t="shared" si="6"/>
        <v>13</v>
      </c>
      <c r="E43" s="12">
        <f t="shared" si="6"/>
        <v>17</v>
      </c>
      <c r="F43" s="12">
        <f t="shared" si="6"/>
        <v>12</v>
      </c>
      <c r="G43" s="12">
        <f t="shared" si="6"/>
        <v>16</v>
      </c>
      <c r="H43" s="12">
        <f t="shared" si="6"/>
        <v>18</v>
      </c>
      <c r="I43" s="12">
        <f t="shared" si="6"/>
        <v>12</v>
      </c>
      <c r="J43" s="12">
        <f t="shared" si="6"/>
        <v>15</v>
      </c>
      <c r="K43" s="12">
        <f t="shared" si="6"/>
        <v>23</v>
      </c>
      <c r="L43" s="12">
        <f t="shared" si="6"/>
        <v>16</v>
      </c>
      <c r="M43" s="51">
        <f t="shared" si="6"/>
        <v>18</v>
      </c>
      <c r="N43" s="52">
        <f>SUM(B43:M43)</f>
        <v>180</v>
      </c>
    </row>
    <row r="44" spans="1:14" ht="12.75">
      <c r="A44" s="48" t="s">
        <v>33</v>
      </c>
      <c r="B44" s="12">
        <f>COUNTIF(B$7:B$37,"&gt;=5,0")</f>
        <v>7</v>
      </c>
      <c r="C44" s="12">
        <f aca="true" t="shared" si="7" ref="C44:M44">COUNTIF(C$7:C$37,"&gt;=5,0")</f>
        <v>3</v>
      </c>
      <c r="D44" s="12">
        <f t="shared" si="7"/>
        <v>7</v>
      </c>
      <c r="E44" s="12">
        <f t="shared" si="7"/>
        <v>10</v>
      </c>
      <c r="F44" s="12">
        <f t="shared" si="7"/>
        <v>4</v>
      </c>
      <c r="G44" s="12">
        <f t="shared" si="7"/>
        <v>7</v>
      </c>
      <c r="H44" s="12">
        <f t="shared" si="7"/>
        <v>8</v>
      </c>
      <c r="I44" s="12">
        <f t="shared" si="7"/>
        <v>5</v>
      </c>
      <c r="J44" s="12">
        <f t="shared" si="7"/>
        <v>9</v>
      </c>
      <c r="K44" s="12">
        <f t="shared" si="7"/>
        <v>19</v>
      </c>
      <c r="L44" s="12">
        <f t="shared" si="7"/>
        <v>8</v>
      </c>
      <c r="M44" s="51">
        <f t="shared" si="7"/>
        <v>6</v>
      </c>
      <c r="N44" s="52">
        <f>SUM(B44:M44)</f>
        <v>93</v>
      </c>
    </row>
    <row r="45" spans="1:14" ht="12.75">
      <c r="A45" s="48" t="s">
        <v>34</v>
      </c>
      <c r="B45" s="12">
        <f>COUNTIF(B$7:B$37,"&gt;=10,0")</f>
        <v>2</v>
      </c>
      <c r="C45" s="12">
        <f aca="true" t="shared" si="8" ref="C45:M45">COUNTIF(C$7:C$37,"&gt;=10,0")</f>
        <v>0</v>
      </c>
      <c r="D45" s="12">
        <f t="shared" si="8"/>
        <v>4</v>
      </c>
      <c r="E45" s="12">
        <f t="shared" si="8"/>
        <v>4</v>
      </c>
      <c r="F45" s="12">
        <f t="shared" si="8"/>
        <v>1</v>
      </c>
      <c r="G45" s="12">
        <f t="shared" si="8"/>
        <v>4</v>
      </c>
      <c r="H45" s="12">
        <f t="shared" si="8"/>
        <v>2</v>
      </c>
      <c r="I45" s="12">
        <f t="shared" si="8"/>
        <v>3</v>
      </c>
      <c r="J45" s="12">
        <f t="shared" si="8"/>
        <v>4</v>
      </c>
      <c r="K45" s="12">
        <f t="shared" si="8"/>
        <v>12</v>
      </c>
      <c r="L45" s="12">
        <f t="shared" si="8"/>
        <v>3</v>
      </c>
      <c r="M45" s="51">
        <f t="shared" si="8"/>
        <v>4</v>
      </c>
      <c r="N45" s="52">
        <f>SUM(B45:M45)</f>
        <v>43</v>
      </c>
    </row>
    <row r="46" spans="1:14" ht="12.75">
      <c r="A46" s="48" t="s">
        <v>35</v>
      </c>
      <c r="B46" s="12">
        <f>COUNTIF(B$7:B$37,"&gt;=20,0")</f>
        <v>1</v>
      </c>
      <c r="C46" s="12">
        <f aca="true" t="shared" si="9" ref="C46:M46">COUNTIF(C$7:C$37,"&gt;=20,0")</f>
        <v>0</v>
      </c>
      <c r="D46" s="12">
        <f t="shared" si="9"/>
        <v>3</v>
      </c>
      <c r="E46" s="12">
        <f t="shared" si="9"/>
        <v>0</v>
      </c>
      <c r="F46" s="12">
        <f t="shared" si="9"/>
        <v>1</v>
      </c>
      <c r="G46" s="12">
        <f t="shared" si="9"/>
        <v>2</v>
      </c>
      <c r="H46" s="12">
        <f t="shared" si="9"/>
        <v>0</v>
      </c>
      <c r="I46" s="12">
        <f t="shared" si="9"/>
        <v>2</v>
      </c>
      <c r="J46" s="12">
        <f t="shared" si="9"/>
        <v>4</v>
      </c>
      <c r="K46" s="12">
        <f t="shared" si="9"/>
        <v>3</v>
      </c>
      <c r="L46" s="12">
        <f t="shared" si="9"/>
        <v>0</v>
      </c>
      <c r="M46" s="51">
        <f t="shared" si="9"/>
        <v>0</v>
      </c>
      <c r="N46" s="52">
        <f>SUM(B46:M46)</f>
        <v>16</v>
      </c>
    </row>
  </sheetData>
  <sheetProtection/>
  <conditionalFormatting sqref="C7:N37">
    <cfRule type="expression" priority="1" dxfId="205" stopIfTrue="1">
      <formula>C7=MAX(C$7:C$37)</formula>
    </cfRule>
  </conditionalFormatting>
  <conditionalFormatting sqref="B7:B37">
    <cfRule type="expression" priority="2" dxfId="205" stopIfTrue="1">
      <formula>B7=MAX($B$7:$B$37)</formula>
    </cfRule>
  </conditionalFormatting>
  <printOptions horizontalCentered="1"/>
  <pageMargins left="0.5905511811023623" right="0.5905511811023623" top="0.3937007874015748" bottom="0" header="0.5118110236220472" footer="0.5118110236220472"/>
  <pageSetup fitToHeight="1" fitToWidth="1" horizontalDpi="360" verticalDpi="360" orientation="landscape" paperSize="9" scale="9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Tabelle24">
    <pageSetUpPr fitToPage="1"/>
  </sheetPr>
  <dimension ref="A1:N46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2" sqref="A42"/>
    </sheetView>
  </sheetViews>
  <sheetFormatPr defaultColWidth="12" defaultRowHeight="12.75"/>
  <cols>
    <col min="1" max="1" width="16.83203125" style="1" customWidth="1"/>
    <col min="2" max="2" width="9.83203125" style="1" customWidth="1"/>
    <col min="3" max="3" width="9.5" style="0" customWidth="1"/>
    <col min="4" max="4" width="9.16015625" style="0" customWidth="1"/>
    <col min="5" max="5" width="8.83203125" style="0" customWidth="1"/>
    <col min="6" max="6" width="9.5" style="0" customWidth="1"/>
    <col min="7" max="7" width="8.5" style="0" customWidth="1"/>
    <col min="8" max="8" width="9.16015625" style="0" customWidth="1"/>
    <col min="9" max="9" width="9" style="0" customWidth="1"/>
    <col min="10" max="10" width="10.66015625" style="0" customWidth="1"/>
    <col min="11" max="11" width="9.83203125" style="0" customWidth="1"/>
    <col min="12" max="12" width="10.83203125" style="0" customWidth="1"/>
    <col min="13" max="13" width="10.33203125" style="0" customWidth="1"/>
    <col min="14" max="14" width="9" style="0" customWidth="1"/>
  </cols>
  <sheetData>
    <row r="1" spans="1:14" ht="16.5" thickTop="1">
      <c r="A1" s="9"/>
      <c r="B1" s="18"/>
      <c r="C1" s="78" t="s">
        <v>0</v>
      </c>
      <c r="D1" s="78"/>
      <c r="E1" s="78"/>
      <c r="F1" s="78"/>
      <c r="G1" s="26">
        <v>1997</v>
      </c>
      <c r="H1" s="25"/>
      <c r="I1" s="25" t="s">
        <v>1</v>
      </c>
      <c r="J1" s="27"/>
      <c r="K1" s="7"/>
      <c r="L1" s="7"/>
      <c r="M1" s="7"/>
      <c r="N1" s="7"/>
    </row>
    <row r="2" spans="1:14" ht="16.5" thickBot="1">
      <c r="A2" s="9"/>
      <c r="B2" s="15"/>
      <c r="C2" s="16"/>
      <c r="D2" s="16" t="s">
        <v>2</v>
      </c>
      <c r="E2" s="16"/>
      <c r="F2" s="16"/>
      <c r="G2" s="16"/>
      <c r="H2" s="16"/>
      <c r="I2" s="16"/>
      <c r="J2" s="17"/>
      <c r="K2" s="7"/>
      <c r="L2" s="7"/>
      <c r="M2" s="7"/>
      <c r="N2" s="7"/>
    </row>
    <row r="3" spans="1:14" ht="16.5" thickTop="1">
      <c r="A3" s="9"/>
      <c r="B3" s="34" t="s">
        <v>29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2.75">
      <c r="A4" s="3"/>
      <c r="B4" s="42" t="e">
        <f>#REF!</f>
        <v>#REF!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2.75">
      <c r="A5" s="4" t="s">
        <v>3</v>
      </c>
      <c r="B5" s="8">
        <v>1</v>
      </c>
      <c r="C5" s="8">
        <v>32</v>
      </c>
      <c r="D5" s="8">
        <v>61</v>
      </c>
      <c r="E5" s="8">
        <v>92</v>
      </c>
      <c r="F5" s="8">
        <v>122</v>
      </c>
      <c r="G5" s="8">
        <v>153</v>
      </c>
      <c r="H5" s="8">
        <v>183</v>
      </c>
      <c r="I5" s="8">
        <v>214</v>
      </c>
      <c r="J5" s="8">
        <v>245</v>
      </c>
      <c r="K5" s="8">
        <v>275</v>
      </c>
      <c r="L5" s="8">
        <v>306</v>
      </c>
      <c r="M5" s="8">
        <v>336</v>
      </c>
      <c r="N5" s="4" t="s">
        <v>4</v>
      </c>
    </row>
    <row r="6" spans="1:14" ht="15.75">
      <c r="A6" s="4"/>
      <c r="B6" s="28"/>
      <c r="C6" s="9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12.75">
      <c r="A7" s="43">
        <v>1</v>
      </c>
      <c r="B7" s="20" t="s">
        <v>5</v>
      </c>
      <c r="C7" s="11" t="s">
        <v>5</v>
      </c>
      <c r="D7" s="11" t="s">
        <v>5</v>
      </c>
      <c r="E7" s="11" t="s">
        <v>5</v>
      </c>
      <c r="F7" s="11" t="s">
        <v>5</v>
      </c>
      <c r="G7" s="11">
        <v>0</v>
      </c>
      <c r="H7" s="11">
        <v>0.6</v>
      </c>
      <c r="I7" s="11">
        <v>0.1</v>
      </c>
      <c r="J7" s="11">
        <v>0.2</v>
      </c>
      <c r="K7" s="11">
        <v>11.6</v>
      </c>
      <c r="L7" s="11" t="s">
        <v>5</v>
      </c>
      <c r="M7" s="39">
        <v>0.1</v>
      </c>
      <c r="N7" s="35">
        <f aca="true" t="shared" si="0" ref="N7:N22">SUM(B7:M7)</f>
        <v>12.6</v>
      </c>
    </row>
    <row r="8" spans="1:14" ht="12.75">
      <c r="A8" s="44">
        <v>2</v>
      </c>
      <c r="B8" s="33">
        <v>0</v>
      </c>
      <c r="C8" s="33">
        <v>0.2</v>
      </c>
      <c r="D8" s="33">
        <v>2.1</v>
      </c>
      <c r="E8" s="33" t="s">
        <v>5</v>
      </c>
      <c r="F8" s="33" t="s">
        <v>5</v>
      </c>
      <c r="G8" s="33" t="s">
        <v>5</v>
      </c>
      <c r="H8" s="33">
        <v>5.1</v>
      </c>
      <c r="I8" s="33">
        <v>0</v>
      </c>
      <c r="J8" s="33">
        <v>1.3</v>
      </c>
      <c r="K8" s="33">
        <v>1.3</v>
      </c>
      <c r="L8" s="33">
        <v>0</v>
      </c>
      <c r="M8" s="45" t="s">
        <v>5</v>
      </c>
      <c r="N8" s="46">
        <f t="shared" si="0"/>
        <v>10.000000000000002</v>
      </c>
    </row>
    <row r="9" spans="1:14" ht="12.75">
      <c r="A9" s="43">
        <v>3</v>
      </c>
      <c r="B9" s="20">
        <v>1.4</v>
      </c>
      <c r="C9" s="11">
        <v>0</v>
      </c>
      <c r="D9" s="11" t="s">
        <v>5</v>
      </c>
      <c r="E9" s="11">
        <v>1.5</v>
      </c>
      <c r="F9" s="11" t="s">
        <v>5</v>
      </c>
      <c r="G9" s="11" t="s">
        <v>5</v>
      </c>
      <c r="H9" s="11">
        <v>6.5</v>
      </c>
      <c r="I9" s="11">
        <v>0.6</v>
      </c>
      <c r="J9" s="11" t="s">
        <v>5</v>
      </c>
      <c r="K9" s="11" t="s">
        <v>5</v>
      </c>
      <c r="L9" s="11">
        <v>0</v>
      </c>
      <c r="M9" s="39">
        <v>4.1</v>
      </c>
      <c r="N9" s="35">
        <f t="shared" si="0"/>
        <v>14.1</v>
      </c>
    </row>
    <row r="10" spans="1:14" ht="12.75">
      <c r="A10" s="44">
        <v>4</v>
      </c>
      <c r="B10" s="33">
        <v>0.5</v>
      </c>
      <c r="C10" s="33">
        <v>10</v>
      </c>
      <c r="D10" s="33" t="s">
        <v>5</v>
      </c>
      <c r="E10" s="33">
        <v>5.9</v>
      </c>
      <c r="F10" s="33">
        <v>1.8</v>
      </c>
      <c r="G10" s="33" t="s">
        <v>5</v>
      </c>
      <c r="H10" s="33">
        <v>0</v>
      </c>
      <c r="I10" s="33" t="s">
        <v>5</v>
      </c>
      <c r="J10" s="33">
        <v>0</v>
      </c>
      <c r="K10" s="33" t="s">
        <v>5</v>
      </c>
      <c r="L10" s="33">
        <v>2.6</v>
      </c>
      <c r="M10" s="45">
        <v>0.1</v>
      </c>
      <c r="N10" s="46">
        <f t="shared" si="0"/>
        <v>20.900000000000002</v>
      </c>
    </row>
    <row r="11" spans="1:14" ht="12.75">
      <c r="A11" s="43">
        <v>5</v>
      </c>
      <c r="B11" s="20" t="s">
        <v>5</v>
      </c>
      <c r="C11" s="11">
        <v>7.4</v>
      </c>
      <c r="D11" s="11">
        <v>0</v>
      </c>
      <c r="E11" s="11">
        <v>23.2</v>
      </c>
      <c r="F11" s="11">
        <v>13</v>
      </c>
      <c r="G11" s="11" t="s">
        <v>5</v>
      </c>
      <c r="H11" s="11">
        <v>0</v>
      </c>
      <c r="I11" s="11" t="s">
        <v>5</v>
      </c>
      <c r="J11" s="11">
        <v>12.6</v>
      </c>
      <c r="K11" s="11" t="s">
        <v>5</v>
      </c>
      <c r="L11" s="11">
        <v>2.6</v>
      </c>
      <c r="M11" s="39">
        <v>0.2</v>
      </c>
      <c r="N11" s="35">
        <f t="shared" si="0"/>
        <v>59.00000000000001</v>
      </c>
    </row>
    <row r="12" spans="1:14" ht="12.75">
      <c r="A12" s="44">
        <v>6</v>
      </c>
      <c r="B12" s="33">
        <v>0</v>
      </c>
      <c r="C12" s="33" t="s">
        <v>5</v>
      </c>
      <c r="D12" s="33">
        <v>0</v>
      </c>
      <c r="E12" s="33" t="s">
        <v>5</v>
      </c>
      <c r="F12" s="33">
        <v>6.4</v>
      </c>
      <c r="G12" s="33" t="s">
        <v>5</v>
      </c>
      <c r="H12" s="33">
        <v>0</v>
      </c>
      <c r="I12" s="33" t="s">
        <v>5</v>
      </c>
      <c r="J12" s="33">
        <v>0</v>
      </c>
      <c r="K12" s="33">
        <v>0</v>
      </c>
      <c r="L12" s="33">
        <v>5.8</v>
      </c>
      <c r="M12" s="45">
        <v>11.4</v>
      </c>
      <c r="N12" s="46">
        <f t="shared" si="0"/>
        <v>23.6</v>
      </c>
    </row>
    <row r="13" spans="1:14" ht="12.75">
      <c r="A13" s="43">
        <v>7</v>
      </c>
      <c r="B13" s="20" t="s">
        <v>5</v>
      </c>
      <c r="C13" s="11">
        <v>3.3</v>
      </c>
      <c r="D13" s="11" t="s">
        <v>5</v>
      </c>
      <c r="E13" s="11" t="s">
        <v>5</v>
      </c>
      <c r="F13" s="11">
        <v>0.1</v>
      </c>
      <c r="G13" s="11" t="s">
        <v>5</v>
      </c>
      <c r="H13" s="11">
        <v>0</v>
      </c>
      <c r="I13" s="11" t="s">
        <v>5</v>
      </c>
      <c r="J13" s="11">
        <v>0.4</v>
      </c>
      <c r="K13" s="11">
        <v>2.9</v>
      </c>
      <c r="L13" s="11">
        <v>0.1</v>
      </c>
      <c r="M13" s="39" t="s">
        <v>5</v>
      </c>
      <c r="N13" s="35">
        <f t="shared" si="0"/>
        <v>6.799999999999999</v>
      </c>
    </row>
    <row r="14" spans="1:14" ht="12.75">
      <c r="A14" s="44">
        <v>8</v>
      </c>
      <c r="B14" s="33">
        <v>0</v>
      </c>
      <c r="C14" s="33" t="s">
        <v>5</v>
      </c>
      <c r="D14" s="33" t="s">
        <v>5</v>
      </c>
      <c r="E14" s="33" t="s">
        <v>5</v>
      </c>
      <c r="F14" s="33">
        <v>0.1</v>
      </c>
      <c r="G14" s="33">
        <v>8.2</v>
      </c>
      <c r="H14" s="33" t="s">
        <v>5</v>
      </c>
      <c r="I14" s="33" t="s">
        <v>5</v>
      </c>
      <c r="J14" s="33" t="s">
        <v>5</v>
      </c>
      <c r="K14" s="33">
        <v>3.7</v>
      </c>
      <c r="L14" s="33">
        <v>2.1</v>
      </c>
      <c r="M14" s="45">
        <v>0</v>
      </c>
      <c r="N14" s="46">
        <f t="shared" si="0"/>
        <v>14.1</v>
      </c>
    </row>
    <row r="15" spans="1:14" ht="12.75">
      <c r="A15" s="43">
        <v>9</v>
      </c>
      <c r="B15" s="20" t="s">
        <v>5</v>
      </c>
      <c r="C15" s="11" t="s">
        <v>5</v>
      </c>
      <c r="D15" s="11" t="s">
        <v>5</v>
      </c>
      <c r="E15" s="11" t="s">
        <v>5</v>
      </c>
      <c r="F15" s="11">
        <v>5.9</v>
      </c>
      <c r="G15" s="11" t="s">
        <v>5</v>
      </c>
      <c r="H15" s="11" t="s">
        <v>5</v>
      </c>
      <c r="I15" s="11" t="s">
        <v>5</v>
      </c>
      <c r="J15" s="11">
        <v>0.2</v>
      </c>
      <c r="K15" s="11">
        <v>21.4</v>
      </c>
      <c r="L15" s="11">
        <v>4.6</v>
      </c>
      <c r="M15" s="39">
        <v>5.5</v>
      </c>
      <c r="N15" s="35">
        <f t="shared" si="0"/>
        <v>37.6</v>
      </c>
    </row>
    <row r="16" spans="1:14" ht="12.75">
      <c r="A16" s="44">
        <v>10</v>
      </c>
      <c r="B16" s="33">
        <v>0</v>
      </c>
      <c r="C16" s="33">
        <v>2.6</v>
      </c>
      <c r="D16" s="33" t="s">
        <v>5</v>
      </c>
      <c r="E16" s="33" t="s">
        <v>5</v>
      </c>
      <c r="F16" s="33">
        <v>0.5</v>
      </c>
      <c r="G16" s="33" t="s">
        <v>5</v>
      </c>
      <c r="H16" s="33" t="s">
        <v>5</v>
      </c>
      <c r="I16" s="33" t="s">
        <v>5</v>
      </c>
      <c r="J16" s="33" t="s">
        <v>5</v>
      </c>
      <c r="K16" s="33">
        <v>24.9</v>
      </c>
      <c r="L16" s="33" t="s">
        <v>5</v>
      </c>
      <c r="M16" s="45">
        <v>16.3</v>
      </c>
      <c r="N16" s="46">
        <f t="shared" si="0"/>
        <v>44.3</v>
      </c>
    </row>
    <row r="17" spans="1:14" ht="12.75">
      <c r="A17" s="43">
        <v>11</v>
      </c>
      <c r="B17" s="20" t="s">
        <v>5</v>
      </c>
      <c r="C17" s="11">
        <v>13</v>
      </c>
      <c r="D17" s="11" t="s">
        <v>5</v>
      </c>
      <c r="E17" s="11">
        <v>3.2</v>
      </c>
      <c r="F17" s="11">
        <v>0.2</v>
      </c>
      <c r="G17" s="11" t="s">
        <v>5</v>
      </c>
      <c r="H17" s="11" t="s">
        <v>5</v>
      </c>
      <c r="I17" s="11" t="s">
        <v>5</v>
      </c>
      <c r="J17" s="11" t="s">
        <v>5</v>
      </c>
      <c r="K17" s="11">
        <v>3.1</v>
      </c>
      <c r="L17" s="11" t="s">
        <v>5</v>
      </c>
      <c r="M17" s="39">
        <v>7.8</v>
      </c>
      <c r="N17" s="35">
        <f t="shared" si="0"/>
        <v>27.3</v>
      </c>
    </row>
    <row r="18" spans="1:14" ht="12.75">
      <c r="A18" s="44">
        <v>12</v>
      </c>
      <c r="B18" s="33" t="s">
        <v>5</v>
      </c>
      <c r="C18" s="33">
        <v>24.3</v>
      </c>
      <c r="D18" s="33" t="s">
        <v>5</v>
      </c>
      <c r="E18" s="33">
        <v>0</v>
      </c>
      <c r="F18" s="33" t="s">
        <v>5</v>
      </c>
      <c r="G18" s="33" t="s">
        <v>5</v>
      </c>
      <c r="H18" s="33" t="s">
        <v>5</v>
      </c>
      <c r="I18" s="33" t="s">
        <v>5</v>
      </c>
      <c r="J18" s="33">
        <v>1.8</v>
      </c>
      <c r="K18" s="33">
        <v>1.5</v>
      </c>
      <c r="L18" s="33">
        <v>11.8</v>
      </c>
      <c r="M18" s="45">
        <v>5.4</v>
      </c>
      <c r="N18" s="46">
        <f t="shared" si="0"/>
        <v>44.800000000000004</v>
      </c>
    </row>
    <row r="19" spans="1:14" ht="12.75">
      <c r="A19" s="43">
        <v>13</v>
      </c>
      <c r="B19" s="20" t="s">
        <v>5</v>
      </c>
      <c r="C19" s="11">
        <v>8.7</v>
      </c>
      <c r="D19" s="11" t="s">
        <v>5</v>
      </c>
      <c r="E19" s="11">
        <v>0.2</v>
      </c>
      <c r="F19" s="11">
        <v>0</v>
      </c>
      <c r="G19" s="11">
        <v>2.7</v>
      </c>
      <c r="H19" s="11">
        <v>0</v>
      </c>
      <c r="I19" s="11" t="s">
        <v>5</v>
      </c>
      <c r="J19" s="11">
        <v>3</v>
      </c>
      <c r="K19" s="11">
        <v>5.5</v>
      </c>
      <c r="L19" s="11">
        <v>0.1</v>
      </c>
      <c r="M19" s="39">
        <v>14.1</v>
      </c>
      <c r="N19" s="35">
        <f t="shared" si="0"/>
        <v>34.3</v>
      </c>
    </row>
    <row r="20" spans="1:14" ht="12.75">
      <c r="A20" s="44">
        <v>14</v>
      </c>
      <c r="B20" s="33" t="s">
        <v>5</v>
      </c>
      <c r="C20" s="33">
        <v>0.2</v>
      </c>
      <c r="D20" s="33">
        <v>1.8</v>
      </c>
      <c r="E20" s="33">
        <v>1.1</v>
      </c>
      <c r="F20" s="33">
        <v>0</v>
      </c>
      <c r="G20" s="33">
        <v>7.9</v>
      </c>
      <c r="H20" s="33">
        <v>23.7</v>
      </c>
      <c r="I20" s="33" t="s">
        <v>5</v>
      </c>
      <c r="J20" s="33" t="s">
        <v>5</v>
      </c>
      <c r="K20" s="33">
        <v>2.5</v>
      </c>
      <c r="L20" s="33" t="s">
        <v>5</v>
      </c>
      <c r="M20" s="45">
        <v>3.5</v>
      </c>
      <c r="N20" s="46">
        <f t="shared" si="0"/>
        <v>40.7</v>
      </c>
    </row>
    <row r="21" spans="1:14" ht="12.75">
      <c r="A21" s="43">
        <v>15</v>
      </c>
      <c r="B21" s="20" t="s">
        <v>5</v>
      </c>
      <c r="C21" s="11">
        <v>1</v>
      </c>
      <c r="D21" s="11">
        <v>8.7</v>
      </c>
      <c r="E21" s="11">
        <v>0</v>
      </c>
      <c r="F21" s="11" t="s">
        <v>5</v>
      </c>
      <c r="G21" s="11" t="s">
        <v>5</v>
      </c>
      <c r="H21" s="11">
        <v>0</v>
      </c>
      <c r="I21" s="11">
        <v>0</v>
      </c>
      <c r="J21" s="11" t="s">
        <v>5</v>
      </c>
      <c r="K21" s="11">
        <v>1.5</v>
      </c>
      <c r="L21" s="11">
        <v>7.3</v>
      </c>
      <c r="M21" s="39">
        <v>0</v>
      </c>
      <c r="N21" s="35">
        <f t="shared" si="0"/>
        <v>18.5</v>
      </c>
    </row>
    <row r="22" spans="1:14" ht="12.75">
      <c r="A22" s="44">
        <v>16</v>
      </c>
      <c r="B22" s="33" t="s">
        <v>5</v>
      </c>
      <c r="C22" s="33">
        <v>0.1</v>
      </c>
      <c r="D22" s="33">
        <v>22.4</v>
      </c>
      <c r="E22" s="33" t="s">
        <v>5</v>
      </c>
      <c r="F22" s="33" t="s">
        <v>5</v>
      </c>
      <c r="G22" s="33" t="s">
        <v>5</v>
      </c>
      <c r="H22" s="33">
        <v>2.2</v>
      </c>
      <c r="I22" s="33" t="s">
        <v>5</v>
      </c>
      <c r="J22" s="33" t="s">
        <v>5</v>
      </c>
      <c r="K22" s="33" t="s">
        <v>5</v>
      </c>
      <c r="L22" s="33" t="s">
        <v>5</v>
      </c>
      <c r="M22" s="45">
        <v>0</v>
      </c>
      <c r="N22" s="46">
        <f t="shared" si="0"/>
        <v>24.7</v>
      </c>
    </row>
    <row r="23" spans="1:14" ht="12.75">
      <c r="A23" s="43">
        <v>17</v>
      </c>
      <c r="B23" s="20" t="s">
        <v>5</v>
      </c>
      <c r="C23" s="11">
        <v>6.5</v>
      </c>
      <c r="D23" s="11">
        <v>0.2</v>
      </c>
      <c r="E23" s="11" t="s">
        <v>5</v>
      </c>
      <c r="F23" s="11">
        <v>3.3</v>
      </c>
      <c r="G23" s="11" t="s">
        <v>5</v>
      </c>
      <c r="H23" s="11">
        <v>3.7</v>
      </c>
      <c r="I23" s="11" t="s">
        <v>5</v>
      </c>
      <c r="J23" s="11" t="s">
        <v>5</v>
      </c>
      <c r="K23" s="11" t="s">
        <v>5</v>
      </c>
      <c r="L23" s="11" t="s">
        <v>5</v>
      </c>
      <c r="M23" s="39">
        <v>0</v>
      </c>
      <c r="N23" s="35">
        <f aca="true" t="shared" si="1" ref="N23:N37">SUM(B23:M23)</f>
        <v>13.7</v>
      </c>
    </row>
    <row r="24" spans="1:14" ht="12.75">
      <c r="A24" s="44">
        <v>18</v>
      </c>
      <c r="B24" s="33">
        <v>0.1</v>
      </c>
      <c r="C24" s="33">
        <v>14.8</v>
      </c>
      <c r="D24" s="33">
        <v>7</v>
      </c>
      <c r="E24" s="33">
        <v>0.5</v>
      </c>
      <c r="F24" s="33">
        <v>6.4</v>
      </c>
      <c r="G24" s="33" t="s">
        <v>5</v>
      </c>
      <c r="H24" s="33">
        <v>12.6</v>
      </c>
      <c r="I24" s="33">
        <v>1.2</v>
      </c>
      <c r="J24" s="33">
        <v>0</v>
      </c>
      <c r="K24" s="33" t="s">
        <v>5</v>
      </c>
      <c r="L24" s="33" t="s">
        <v>5</v>
      </c>
      <c r="M24" s="45">
        <v>1.5</v>
      </c>
      <c r="N24" s="46">
        <f t="shared" si="1"/>
        <v>44.1</v>
      </c>
    </row>
    <row r="25" spans="1:14" ht="12.75">
      <c r="A25" s="43">
        <v>19</v>
      </c>
      <c r="B25" s="20">
        <v>5.1</v>
      </c>
      <c r="C25" s="11">
        <v>6.7</v>
      </c>
      <c r="D25" s="11">
        <v>6.2</v>
      </c>
      <c r="E25" s="11">
        <v>4</v>
      </c>
      <c r="F25" s="11" t="s">
        <v>5</v>
      </c>
      <c r="G25" s="11">
        <v>0</v>
      </c>
      <c r="H25" s="11">
        <v>2</v>
      </c>
      <c r="I25" s="11">
        <v>6.9</v>
      </c>
      <c r="J25" s="11" t="s">
        <v>5</v>
      </c>
      <c r="K25" s="11" t="s">
        <v>5</v>
      </c>
      <c r="L25" s="11" t="s">
        <v>5</v>
      </c>
      <c r="M25" s="39">
        <v>0.1</v>
      </c>
      <c r="N25" s="35">
        <f t="shared" si="1"/>
        <v>31</v>
      </c>
    </row>
    <row r="26" spans="1:14" ht="12.75">
      <c r="A26" s="44">
        <v>20</v>
      </c>
      <c r="B26" s="33">
        <v>0.3</v>
      </c>
      <c r="C26" s="33">
        <v>0.5</v>
      </c>
      <c r="D26" s="33">
        <v>2.6</v>
      </c>
      <c r="E26" s="33">
        <v>0</v>
      </c>
      <c r="F26" s="33">
        <v>2.4</v>
      </c>
      <c r="G26" s="33">
        <v>3.3</v>
      </c>
      <c r="H26" s="33">
        <v>16.9</v>
      </c>
      <c r="I26" s="33" t="s">
        <v>5</v>
      </c>
      <c r="J26" s="33" t="s">
        <v>5</v>
      </c>
      <c r="K26" s="33">
        <v>0.5</v>
      </c>
      <c r="L26" s="33">
        <v>0.9</v>
      </c>
      <c r="M26" s="45">
        <v>10.7</v>
      </c>
      <c r="N26" s="46">
        <f t="shared" si="1"/>
        <v>38.099999999999994</v>
      </c>
    </row>
    <row r="27" spans="1:14" ht="12.75">
      <c r="A27" s="43">
        <v>21</v>
      </c>
      <c r="B27" s="20">
        <v>0</v>
      </c>
      <c r="C27" s="11">
        <v>9.8</v>
      </c>
      <c r="D27" s="11">
        <v>2.6</v>
      </c>
      <c r="E27" s="11">
        <v>0</v>
      </c>
      <c r="F27" s="11">
        <v>3.1</v>
      </c>
      <c r="G27" s="11">
        <v>2.3</v>
      </c>
      <c r="H27" s="11">
        <v>6.7</v>
      </c>
      <c r="I27" s="11" t="s">
        <v>5</v>
      </c>
      <c r="J27" s="11" t="s">
        <v>5</v>
      </c>
      <c r="K27" s="11" t="s">
        <v>5</v>
      </c>
      <c r="L27" s="11" t="s">
        <v>5</v>
      </c>
      <c r="M27" s="39">
        <v>7.7</v>
      </c>
      <c r="N27" s="35">
        <f t="shared" si="1"/>
        <v>32.2</v>
      </c>
    </row>
    <row r="28" spans="1:14" ht="12.75">
      <c r="A28" s="44">
        <v>22</v>
      </c>
      <c r="B28" s="33" t="s">
        <v>5</v>
      </c>
      <c r="C28" s="33" t="s">
        <v>5</v>
      </c>
      <c r="D28" s="33">
        <v>0.2</v>
      </c>
      <c r="E28" s="33">
        <v>0</v>
      </c>
      <c r="F28" s="33">
        <v>2.3</v>
      </c>
      <c r="G28" s="33">
        <v>1.3</v>
      </c>
      <c r="H28" s="33">
        <v>0</v>
      </c>
      <c r="I28" s="33">
        <v>1.2</v>
      </c>
      <c r="J28" s="33" t="s">
        <v>5</v>
      </c>
      <c r="K28" s="33">
        <v>0</v>
      </c>
      <c r="L28" s="33">
        <v>0.1</v>
      </c>
      <c r="M28" s="45">
        <v>0.1</v>
      </c>
      <c r="N28" s="46">
        <f t="shared" si="1"/>
        <v>5.199999999999999</v>
      </c>
    </row>
    <row r="29" spans="1:14" ht="12.75">
      <c r="A29" s="43">
        <v>23</v>
      </c>
      <c r="B29" s="20">
        <v>1.2</v>
      </c>
      <c r="C29" s="11">
        <v>0.1</v>
      </c>
      <c r="D29" s="11">
        <v>0.5</v>
      </c>
      <c r="E29" s="11" t="s">
        <v>5</v>
      </c>
      <c r="F29" s="11">
        <v>0</v>
      </c>
      <c r="G29" s="11">
        <v>20</v>
      </c>
      <c r="H29" s="11" t="s">
        <v>5</v>
      </c>
      <c r="I29" s="11" t="s">
        <v>5</v>
      </c>
      <c r="J29" s="11">
        <v>0</v>
      </c>
      <c r="K29" s="11">
        <v>0.7</v>
      </c>
      <c r="L29" s="11">
        <v>0.1</v>
      </c>
      <c r="M29" s="39">
        <v>0.4</v>
      </c>
      <c r="N29" s="35">
        <f t="shared" si="1"/>
        <v>23</v>
      </c>
    </row>
    <row r="30" spans="1:14" ht="12.75">
      <c r="A30" s="44">
        <v>24</v>
      </c>
      <c r="B30" s="33">
        <v>0.5</v>
      </c>
      <c r="C30" s="33">
        <v>18.3</v>
      </c>
      <c r="D30" s="33">
        <v>0.5</v>
      </c>
      <c r="E30" s="33" t="s">
        <v>5</v>
      </c>
      <c r="F30" s="33" t="s">
        <v>5</v>
      </c>
      <c r="G30" s="33">
        <v>2.2</v>
      </c>
      <c r="H30" s="33">
        <v>2.8</v>
      </c>
      <c r="I30" s="33" t="s">
        <v>5</v>
      </c>
      <c r="J30" s="33" t="s">
        <v>5</v>
      </c>
      <c r="K30" s="33">
        <v>0.1</v>
      </c>
      <c r="L30" s="33" t="s">
        <v>5</v>
      </c>
      <c r="M30" s="45">
        <v>11.9</v>
      </c>
      <c r="N30" s="46">
        <f t="shared" si="1"/>
        <v>36.300000000000004</v>
      </c>
    </row>
    <row r="31" spans="1:14" ht="12.75">
      <c r="A31" s="43">
        <v>25</v>
      </c>
      <c r="B31" s="20" t="s">
        <v>5</v>
      </c>
      <c r="C31" s="11">
        <v>7.4</v>
      </c>
      <c r="D31" s="11">
        <v>0.4</v>
      </c>
      <c r="E31" s="11">
        <v>3.2</v>
      </c>
      <c r="F31" s="11" t="s">
        <v>5</v>
      </c>
      <c r="G31" s="11">
        <v>0.6</v>
      </c>
      <c r="H31" s="11">
        <v>19.2</v>
      </c>
      <c r="I31" s="11">
        <v>1.1</v>
      </c>
      <c r="J31" s="11" t="s">
        <v>5</v>
      </c>
      <c r="K31" s="11">
        <v>7.7</v>
      </c>
      <c r="L31" s="11" t="s">
        <v>5</v>
      </c>
      <c r="M31" s="39">
        <v>3.8</v>
      </c>
      <c r="N31" s="35">
        <f t="shared" si="1"/>
        <v>43.4</v>
      </c>
    </row>
    <row r="32" spans="1:14" ht="12.75">
      <c r="A32" s="44">
        <v>26</v>
      </c>
      <c r="B32" s="33" t="s">
        <v>5</v>
      </c>
      <c r="C32" s="33">
        <v>40.4</v>
      </c>
      <c r="D32" s="33">
        <v>3.6</v>
      </c>
      <c r="E32" s="33">
        <v>0.5</v>
      </c>
      <c r="F32" s="33">
        <v>0.7</v>
      </c>
      <c r="G32" s="33">
        <v>2.1</v>
      </c>
      <c r="H32" s="33">
        <v>1.6</v>
      </c>
      <c r="I32" s="33">
        <v>11.9</v>
      </c>
      <c r="J32" s="33" t="s">
        <v>5</v>
      </c>
      <c r="K32" s="33">
        <v>0.8</v>
      </c>
      <c r="L32" s="33" t="s">
        <v>5</v>
      </c>
      <c r="M32" s="45">
        <v>10.4</v>
      </c>
      <c r="N32" s="46">
        <f t="shared" si="1"/>
        <v>72</v>
      </c>
    </row>
    <row r="33" spans="1:14" ht="12.75">
      <c r="A33" s="43">
        <v>27</v>
      </c>
      <c r="B33" s="20">
        <v>0</v>
      </c>
      <c r="C33" s="11">
        <v>0.1</v>
      </c>
      <c r="D33" s="11">
        <v>3.4</v>
      </c>
      <c r="E33" s="11">
        <v>3.6</v>
      </c>
      <c r="F33" s="11">
        <v>0.6</v>
      </c>
      <c r="G33" s="11">
        <v>0.3</v>
      </c>
      <c r="H33" s="11" t="s">
        <v>5</v>
      </c>
      <c r="I33" s="11">
        <v>6.9</v>
      </c>
      <c r="J33" s="11" t="s">
        <v>5</v>
      </c>
      <c r="K33" s="11" t="s">
        <v>5</v>
      </c>
      <c r="L33" s="11" t="s">
        <v>5</v>
      </c>
      <c r="M33" s="39">
        <v>2.1</v>
      </c>
      <c r="N33" s="35">
        <f t="shared" si="1"/>
        <v>17</v>
      </c>
    </row>
    <row r="34" spans="1:14" ht="12.75">
      <c r="A34" s="44">
        <v>28</v>
      </c>
      <c r="B34" s="33">
        <v>0.1</v>
      </c>
      <c r="C34" s="33">
        <v>1.8</v>
      </c>
      <c r="D34" s="33">
        <v>11.9</v>
      </c>
      <c r="E34" s="33">
        <v>11.2</v>
      </c>
      <c r="F34" s="33">
        <v>0</v>
      </c>
      <c r="G34" s="33" t="s">
        <v>5</v>
      </c>
      <c r="H34" s="33">
        <v>0.1</v>
      </c>
      <c r="I34" s="33">
        <v>7.7</v>
      </c>
      <c r="J34" s="33" t="s">
        <v>5</v>
      </c>
      <c r="K34" s="33" t="s">
        <v>5</v>
      </c>
      <c r="L34" s="33">
        <v>2.5</v>
      </c>
      <c r="M34" s="45">
        <v>4.2</v>
      </c>
      <c r="N34" s="46">
        <f t="shared" si="1"/>
        <v>39.50000000000001</v>
      </c>
    </row>
    <row r="35" spans="1:14" ht="12.75">
      <c r="A35" s="43">
        <v>29</v>
      </c>
      <c r="B35" s="20">
        <v>0.1</v>
      </c>
      <c r="C35" s="47"/>
      <c r="D35" s="11">
        <v>5.6</v>
      </c>
      <c r="E35" s="11">
        <v>22.6</v>
      </c>
      <c r="F35" s="11" t="s">
        <v>5</v>
      </c>
      <c r="G35" s="11">
        <v>19.8</v>
      </c>
      <c r="H35" s="11">
        <v>0</v>
      </c>
      <c r="I35" s="11">
        <v>0</v>
      </c>
      <c r="J35" s="11">
        <v>1</v>
      </c>
      <c r="K35" s="11" t="s">
        <v>5</v>
      </c>
      <c r="L35" s="11">
        <v>4.5</v>
      </c>
      <c r="M35" s="39">
        <v>2.5</v>
      </c>
      <c r="N35" s="35">
        <f t="shared" si="1"/>
        <v>56.1</v>
      </c>
    </row>
    <row r="36" spans="1:14" ht="12.75">
      <c r="A36" s="44">
        <v>30</v>
      </c>
      <c r="B36" s="33">
        <v>0.2</v>
      </c>
      <c r="C36" s="47"/>
      <c r="D36" s="33">
        <v>0.3</v>
      </c>
      <c r="E36" s="33" t="s">
        <v>5</v>
      </c>
      <c r="F36" s="33" t="s">
        <v>5</v>
      </c>
      <c r="G36" s="33">
        <v>0.5</v>
      </c>
      <c r="H36" s="33">
        <v>5.1</v>
      </c>
      <c r="I36" s="33" t="s">
        <v>5</v>
      </c>
      <c r="J36" s="33">
        <v>1.1</v>
      </c>
      <c r="K36" s="33" t="s">
        <v>5</v>
      </c>
      <c r="L36" s="33">
        <v>2.5</v>
      </c>
      <c r="M36" s="45" t="s">
        <v>5</v>
      </c>
      <c r="N36" s="46">
        <f t="shared" si="1"/>
        <v>9.7</v>
      </c>
    </row>
    <row r="37" spans="1:14" ht="12.75">
      <c r="A37" s="43">
        <v>31</v>
      </c>
      <c r="B37" s="11">
        <v>0.6</v>
      </c>
      <c r="C37" s="47"/>
      <c r="D37" s="11" t="s">
        <v>5</v>
      </c>
      <c r="E37" s="47"/>
      <c r="F37" s="11">
        <v>0.4</v>
      </c>
      <c r="G37" s="47"/>
      <c r="H37" s="11">
        <v>6.8</v>
      </c>
      <c r="I37" s="11" t="s">
        <v>5</v>
      </c>
      <c r="J37" s="47"/>
      <c r="K37" s="11" t="s">
        <v>5</v>
      </c>
      <c r="L37" s="47"/>
      <c r="M37" s="39">
        <v>1.9</v>
      </c>
      <c r="N37" s="35">
        <f t="shared" si="1"/>
        <v>9.7</v>
      </c>
    </row>
    <row r="38" spans="1:14" ht="12.75">
      <c r="A38" s="10" t="s">
        <v>6</v>
      </c>
      <c r="B38" s="13">
        <f>SUM(B7:B37)</f>
        <v>10.099999999999998</v>
      </c>
      <c r="C38" s="13">
        <f aca="true" t="shared" si="2" ref="C38:M38">SUM(C7:C37)</f>
        <v>177.2</v>
      </c>
      <c r="D38" s="13">
        <f t="shared" si="2"/>
        <v>80</v>
      </c>
      <c r="E38" s="13">
        <f t="shared" si="2"/>
        <v>80.70000000000002</v>
      </c>
      <c r="F38" s="13">
        <f t="shared" si="2"/>
        <v>47.2</v>
      </c>
      <c r="G38" s="13">
        <f t="shared" si="2"/>
        <v>71.2</v>
      </c>
      <c r="H38" s="13">
        <f t="shared" si="2"/>
        <v>115.6</v>
      </c>
      <c r="I38" s="13">
        <f t="shared" si="2"/>
        <v>37.6</v>
      </c>
      <c r="J38" s="13">
        <f t="shared" si="2"/>
        <v>21.6</v>
      </c>
      <c r="K38" s="13">
        <f t="shared" si="2"/>
        <v>89.69999999999999</v>
      </c>
      <c r="L38" s="13">
        <f t="shared" si="2"/>
        <v>47.6</v>
      </c>
      <c r="M38" s="40">
        <f t="shared" si="2"/>
        <v>125.80000000000001</v>
      </c>
      <c r="N38" s="53">
        <f>SUM(B38:M38)</f>
        <v>904.3000000000002</v>
      </c>
    </row>
    <row r="39" spans="1:14" ht="12.75">
      <c r="A39" s="5" t="s">
        <v>7</v>
      </c>
      <c r="B39" s="11">
        <v>115.3</v>
      </c>
      <c r="C39" s="11">
        <v>73.8</v>
      </c>
      <c r="D39" s="11">
        <v>97.1</v>
      </c>
      <c r="E39" s="11">
        <v>82.1</v>
      </c>
      <c r="F39" s="11">
        <v>84.4</v>
      </c>
      <c r="G39" s="11">
        <v>93</v>
      </c>
      <c r="H39" s="11">
        <v>96.1</v>
      </c>
      <c r="I39" s="11">
        <v>86.2</v>
      </c>
      <c r="J39" s="11">
        <v>72.5</v>
      </c>
      <c r="K39" s="11">
        <v>74.9</v>
      </c>
      <c r="L39" s="11">
        <v>102.5</v>
      </c>
      <c r="M39" s="39">
        <v>120.1</v>
      </c>
      <c r="N39" s="35">
        <f>SUM(B39:M39)</f>
        <v>1098</v>
      </c>
    </row>
    <row r="40" spans="1:14" ht="12.75">
      <c r="A40" s="5" t="s">
        <v>8</v>
      </c>
      <c r="B40" s="12">
        <f>B38*100/B39</f>
        <v>8.75975715524718</v>
      </c>
      <c r="C40" s="12">
        <f aca="true" t="shared" si="3" ref="C40:M40">C38*100/C39</f>
        <v>240.10840108401084</v>
      </c>
      <c r="D40" s="12">
        <f t="shared" si="3"/>
        <v>82.389289392379</v>
      </c>
      <c r="E40" s="12">
        <f t="shared" si="3"/>
        <v>98.2947624847747</v>
      </c>
      <c r="F40" s="12">
        <f t="shared" si="3"/>
        <v>55.92417061611374</v>
      </c>
      <c r="G40" s="12">
        <f t="shared" si="3"/>
        <v>76.55913978494624</v>
      </c>
      <c r="H40" s="12">
        <f t="shared" si="3"/>
        <v>120.2913631633715</v>
      </c>
      <c r="I40" s="12">
        <f t="shared" si="3"/>
        <v>43.619489559164734</v>
      </c>
      <c r="J40" s="12">
        <f t="shared" si="3"/>
        <v>29.79310344827586</v>
      </c>
      <c r="K40" s="12">
        <f t="shared" si="3"/>
        <v>119.75967957276364</v>
      </c>
      <c r="L40" s="12">
        <f t="shared" si="3"/>
        <v>46.4390243902439</v>
      </c>
      <c r="M40" s="51">
        <f t="shared" si="3"/>
        <v>104.74604496253124</v>
      </c>
      <c r="N40" s="52">
        <f>N38*100/N39</f>
        <v>82.35883424408016</v>
      </c>
    </row>
    <row r="41" spans="1:14" ht="12.75">
      <c r="A41" s="6" t="s">
        <v>9</v>
      </c>
      <c r="B41" s="11">
        <f aca="true" t="shared" si="4" ref="B41:M41">MAX(B7:B37)</f>
        <v>5.1</v>
      </c>
      <c r="C41" s="11">
        <f t="shared" si="4"/>
        <v>40.4</v>
      </c>
      <c r="D41" s="11">
        <f t="shared" si="4"/>
        <v>22.4</v>
      </c>
      <c r="E41" s="11">
        <f t="shared" si="4"/>
        <v>23.2</v>
      </c>
      <c r="F41" s="11">
        <f t="shared" si="4"/>
        <v>13</v>
      </c>
      <c r="G41" s="11">
        <f t="shared" si="4"/>
        <v>20</v>
      </c>
      <c r="H41" s="11">
        <f t="shared" si="4"/>
        <v>23.7</v>
      </c>
      <c r="I41" s="11">
        <f t="shared" si="4"/>
        <v>11.9</v>
      </c>
      <c r="J41" s="11">
        <f t="shared" si="4"/>
        <v>12.6</v>
      </c>
      <c r="K41" s="11">
        <f t="shared" si="4"/>
        <v>24.9</v>
      </c>
      <c r="L41" s="11">
        <f t="shared" si="4"/>
        <v>11.8</v>
      </c>
      <c r="M41" s="39">
        <f t="shared" si="4"/>
        <v>16.3</v>
      </c>
      <c r="N41" s="35">
        <f>MAX(B41:M41)</f>
        <v>40.4</v>
      </c>
    </row>
    <row r="42" spans="1:14" ht="12.75">
      <c r="A42" s="48" t="s">
        <v>31</v>
      </c>
      <c r="B42" s="12">
        <f>COUNTIF(B$7:B$37,"&gt;=0,1")</f>
        <v>11</v>
      </c>
      <c r="C42" s="12">
        <f aca="true" t="shared" si="5" ref="C42:M42">COUNTIF(C$7:C$37,"&gt;=0,1")</f>
        <v>22</v>
      </c>
      <c r="D42" s="12">
        <f t="shared" si="5"/>
        <v>18</v>
      </c>
      <c r="E42" s="12">
        <f t="shared" si="5"/>
        <v>13</v>
      </c>
      <c r="F42" s="12">
        <f t="shared" si="5"/>
        <v>16</v>
      </c>
      <c r="G42" s="12">
        <f t="shared" si="5"/>
        <v>13</v>
      </c>
      <c r="H42" s="12">
        <f t="shared" si="5"/>
        <v>16</v>
      </c>
      <c r="I42" s="12">
        <f t="shared" si="5"/>
        <v>9</v>
      </c>
      <c r="J42" s="12">
        <f t="shared" si="5"/>
        <v>9</v>
      </c>
      <c r="K42" s="12">
        <f t="shared" si="5"/>
        <v>16</v>
      </c>
      <c r="L42" s="12">
        <f t="shared" si="5"/>
        <v>15</v>
      </c>
      <c r="M42" s="51">
        <f t="shared" si="5"/>
        <v>24</v>
      </c>
      <c r="N42" s="52">
        <f>SUM(B42:M42)</f>
        <v>182</v>
      </c>
    </row>
    <row r="43" spans="1:14" ht="12.75">
      <c r="A43" s="48" t="s">
        <v>32</v>
      </c>
      <c r="B43" s="12">
        <f>COUNTIF(B$7:B$37,"&gt;=1,0")</f>
        <v>3</v>
      </c>
      <c r="C43" s="12">
        <f aca="true" t="shared" si="6" ref="C43:M43">COUNTIF(C$7:C$37,"&gt;=1,0")</f>
        <v>16</v>
      </c>
      <c r="D43" s="12">
        <f t="shared" si="6"/>
        <v>12</v>
      </c>
      <c r="E43" s="12">
        <f t="shared" si="6"/>
        <v>10</v>
      </c>
      <c r="F43" s="12">
        <f t="shared" si="6"/>
        <v>9</v>
      </c>
      <c r="G43" s="12">
        <f t="shared" si="6"/>
        <v>10</v>
      </c>
      <c r="H43" s="12">
        <f t="shared" si="6"/>
        <v>14</v>
      </c>
      <c r="I43" s="12">
        <f t="shared" si="6"/>
        <v>7</v>
      </c>
      <c r="J43" s="12">
        <f t="shared" si="6"/>
        <v>6</v>
      </c>
      <c r="K43" s="12">
        <f t="shared" si="6"/>
        <v>12</v>
      </c>
      <c r="L43" s="12">
        <f t="shared" si="6"/>
        <v>10</v>
      </c>
      <c r="M43" s="51">
        <f t="shared" si="6"/>
        <v>18</v>
      </c>
      <c r="N43" s="52">
        <f>SUM(B43:M43)</f>
        <v>127</v>
      </c>
    </row>
    <row r="44" spans="1:14" ht="12.75">
      <c r="A44" s="48" t="s">
        <v>33</v>
      </c>
      <c r="B44" s="12">
        <f>COUNTIF(B$7:B$37,"&gt;=5,0")</f>
        <v>1</v>
      </c>
      <c r="C44" s="12">
        <f aca="true" t="shared" si="7" ref="C44:M44">COUNTIF(C$7:C$37,"&gt;=5,0")</f>
        <v>12</v>
      </c>
      <c r="D44" s="12">
        <f t="shared" si="7"/>
        <v>6</v>
      </c>
      <c r="E44" s="12">
        <f t="shared" si="7"/>
        <v>4</v>
      </c>
      <c r="F44" s="12">
        <f t="shared" si="7"/>
        <v>4</v>
      </c>
      <c r="G44" s="12">
        <f t="shared" si="7"/>
        <v>4</v>
      </c>
      <c r="H44" s="12">
        <f t="shared" si="7"/>
        <v>9</v>
      </c>
      <c r="I44" s="12">
        <f t="shared" si="7"/>
        <v>4</v>
      </c>
      <c r="J44" s="12">
        <f t="shared" si="7"/>
        <v>1</v>
      </c>
      <c r="K44" s="12">
        <f t="shared" si="7"/>
        <v>5</v>
      </c>
      <c r="L44" s="12">
        <f t="shared" si="7"/>
        <v>3</v>
      </c>
      <c r="M44" s="51">
        <f t="shared" si="7"/>
        <v>10</v>
      </c>
      <c r="N44" s="52">
        <f>SUM(B44:M44)</f>
        <v>63</v>
      </c>
    </row>
    <row r="45" spans="1:14" ht="12.75">
      <c r="A45" s="48" t="s">
        <v>34</v>
      </c>
      <c r="B45" s="12">
        <f>COUNTIF(B$7:B$37,"&gt;=10,0")</f>
        <v>0</v>
      </c>
      <c r="C45" s="12">
        <f aca="true" t="shared" si="8" ref="C45:M45">COUNTIF(C$7:C$37,"&gt;=10,0")</f>
        <v>6</v>
      </c>
      <c r="D45" s="12">
        <f t="shared" si="8"/>
        <v>2</v>
      </c>
      <c r="E45" s="12">
        <f t="shared" si="8"/>
        <v>3</v>
      </c>
      <c r="F45" s="12">
        <f t="shared" si="8"/>
        <v>1</v>
      </c>
      <c r="G45" s="12">
        <f t="shared" si="8"/>
        <v>2</v>
      </c>
      <c r="H45" s="12">
        <f t="shared" si="8"/>
        <v>4</v>
      </c>
      <c r="I45" s="12">
        <f t="shared" si="8"/>
        <v>1</v>
      </c>
      <c r="J45" s="12">
        <f t="shared" si="8"/>
        <v>1</v>
      </c>
      <c r="K45" s="12">
        <f t="shared" si="8"/>
        <v>3</v>
      </c>
      <c r="L45" s="12">
        <f t="shared" si="8"/>
        <v>1</v>
      </c>
      <c r="M45" s="51">
        <f t="shared" si="8"/>
        <v>6</v>
      </c>
      <c r="N45" s="52">
        <f>SUM(B45:M45)</f>
        <v>30</v>
      </c>
    </row>
    <row r="46" spans="1:14" ht="12.75">
      <c r="A46" s="48" t="s">
        <v>35</v>
      </c>
      <c r="B46" s="12">
        <f>COUNTIF(B$7:B$37,"&gt;=20,0")</f>
        <v>0</v>
      </c>
      <c r="C46" s="12">
        <f aca="true" t="shared" si="9" ref="C46:M46">COUNTIF(C$7:C$37,"&gt;=20,0")</f>
        <v>2</v>
      </c>
      <c r="D46" s="12">
        <f t="shared" si="9"/>
        <v>1</v>
      </c>
      <c r="E46" s="12">
        <f t="shared" si="9"/>
        <v>2</v>
      </c>
      <c r="F46" s="12">
        <f t="shared" si="9"/>
        <v>0</v>
      </c>
      <c r="G46" s="12">
        <f t="shared" si="9"/>
        <v>1</v>
      </c>
      <c r="H46" s="12">
        <f t="shared" si="9"/>
        <v>1</v>
      </c>
      <c r="I46" s="12">
        <f t="shared" si="9"/>
        <v>0</v>
      </c>
      <c r="J46" s="12">
        <f t="shared" si="9"/>
        <v>0</v>
      </c>
      <c r="K46" s="12">
        <f t="shared" si="9"/>
        <v>2</v>
      </c>
      <c r="L46" s="12">
        <f t="shared" si="9"/>
        <v>0</v>
      </c>
      <c r="M46" s="51">
        <f t="shared" si="9"/>
        <v>0</v>
      </c>
      <c r="N46" s="52">
        <f>SUM(B46:M46)</f>
        <v>9</v>
      </c>
    </row>
  </sheetData>
  <sheetProtection/>
  <mergeCells count="1">
    <mergeCell ref="C1:F1"/>
  </mergeCells>
  <conditionalFormatting sqref="C7:N37">
    <cfRule type="expression" priority="1" dxfId="205" stopIfTrue="1">
      <formula>C7=MAX(C$7:C$37)</formula>
    </cfRule>
  </conditionalFormatting>
  <conditionalFormatting sqref="B7:B37">
    <cfRule type="expression" priority="2" dxfId="205" stopIfTrue="1">
      <formula>B7=MAX($B$7:$B$37)</formula>
    </cfRule>
  </conditionalFormatting>
  <printOptions horizontalCentered="1"/>
  <pageMargins left="0.5905511811023623" right="0.5905511811023623" top="0.3937007874015748" bottom="0" header="0.5118110236220472" footer="0.5118110236220472"/>
  <pageSetup fitToHeight="1" fitToWidth="1" horizontalDpi="300" verticalDpi="300" orientation="landscape" paperSize="9" scale="9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Tabelle25">
    <pageSetUpPr fitToPage="1"/>
  </sheetPr>
  <dimension ref="A1:N46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" sqref="A5"/>
    </sheetView>
  </sheetViews>
  <sheetFormatPr defaultColWidth="12" defaultRowHeight="12.75"/>
  <cols>
    <col min="1" max="1" width="16.83203125" style="1" customWidth="1"/>
    <col min="2" max="2" width="9.83203125" style="1" customWidth="1"/>
    <col min="3" max="3" width="9.5" style="0" customWidth="1"/>
    <col min="4" max="4" width="9.16015625" style="0" customWidth="1"/>
    <col min="5" max="5" width="8.83203125" style="0" customWidth="1"/>
    <col min="6" max="6" width="9.5" style="0" customWidth="1"/>
    <col min="7" max="7" width="8.5" style="0" customWidth="1"/>
    <col min="8" max="8" width="9.16015625" style="0" customWidth="1"/>
    <col min="9" max="9" width="9" style="0" customWidth="1"/>
    <col min="10" max="10" width="10.66015625" style="0" customWidth="1"/>
    <col min="11" max="11" width="9.83203125" style="0" customWidth="1"/>
    <col min="12" max="12" width="10.83203125" style="0" customWidth="1"/>
    <col min="13" max="13" width="10.33203125" style="0" customWidth="1"/>
    <col min="14" max="14" width="9" style="0" customWidth="1"/>
  </cols>
  <sheetData>
    <row r="1" spans="1:14" ht="16.5" thickTop="1">
      <c r="A1" s="9"/>
      <c r="B1" s="18"/>
      <c r="C1" s="56"/>
      <c r="D1" s="26" t="s">
        <v>0</v>
      </c>
      <c r="E1" s="56"/>
      <c r="F1" s="56"/>
      <c r="G1" s="26">
        <v>1996</v>
      </c>
      <c r="H1" s="25"/>
      <c r="I1" s="25" t="s">
        <v>1</v>
      </c>
      <c r="J1" s="27"/>
      <c r="K1" s="7"/>
      <c r="L1" s="7"/>
      <c r="M1" s="7"/>
      <c r="N1" s="7"/>
    </row>
    <row r="2" spans="1:14" ht="16.5" thickBot="1">
      <c r="A2" s="9"/>
      <c r="B2" s="15"/>
      <c r="C2" s="16"/>
      <c r="D2" s="16" t="s">
        <v>2</v>
      </c>
      <c r="E2" s="16"/>
      <c r="F2" s="16"/>
      <c r="G2" s="16"/>
      <c r="H2" s="16"/>
      <c r="I2" s="16"/>
      <c r="J2" s="17"/>
      <c r="K2" s="7"/>
      <c r="L2" s="7"/>
      <c r="M2" s="7"/>
      <c r="N2" s="7"/>
    </row>
    <row r="3" spans="1:14" ht="16.5" thickTop="1">
      <c r="A3" s="9"/>
      <c r="B3" s="34" t="s">
        <v>29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2.75">
      <c r="A4" s="3"/>
      <c r="B4" s="42" t="e">
        <f>#REF!</f>
        <v>#REF!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2.75">
      <c r="A5" s="4" t="s">
        <v>3</v>
      </c>
      <c r="B5" s="8">
        <v>1</v>
      </c>
      <c r="C5" s="8">
        <v>32</v>
      </c>
      <c r="D5" s="8">
        <v>61</v>
      </c>
      <c r="E5" s="8">
        <v>92</v>
      </c>
      <c r="F5" s="8">
        <v>122</v>
      </c>
      <c r="G5" s="8">
        <v>153</v>
      </c>
      <c r="H5" s="8">
        <v>183</v>
      </c>
      <c r="I5" s="8">
        <v>214</v>
      </c>
      <c r="J5" s="8">
        <v>245</v>
      </c>
      <c r="K5" s="8">
        <v>275</v>
      </c>
      <c r="L5" s="8">
        <v>306</v>
      </c>
      <c r="M5" s="8">
        <v>336</v>
      </c>
      <c r="N5" s="4" t="s">
        <v>4</v>
      </c>
    </row>
    <row r="6" spans="1:14" ht="15.75">
      <c r="A6" s="4"/>
      <c r="B6" s="28"/>
      <c r="C6" s="9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12.75">
      <c r="A7" s="43">
        <v>1</v>
      </c>
      <c r="B7" s="20"/>
      <c r="C7" s="11"/>
      <c r="D7" s="11">
        <v>0.5</v>
      </c>
      <c r="E7" s="11">
        <v>0</v>
      </c>
      <c r="F7" s="11">
        <v>5.7</v>
      </c>
      <c r="G7" s="11">
        <v>0.9</v>
      </c>
      <c r="H7" s="11">
        <v>2.5</v>
      </c>
      <c r="I7" s="11"/>
      <c r="J7" s="11"/>
      <c r="K7" s="11">
        <v>30.2</v>
      </c>
      <c r="L7" s="11">
        <v>3.5</v>
      </c>
      <c r="M7" s="39">
        <v>12</v>
      </c>
      <c r="N7" s="35">
        <f aca="true" t="shared" si="0" ref="N7:N22">SUM(B7:M7)</f>
        <v>55.3</v>
      </c>
    </row>
    <row r="8" spans="1:14" ht="12.75">
      <c r="A8" s="44">
        <v>2</v>
      </c>
      <c r="B8" s="33">
        <v>0.1</v>
      </c>
      <c r="C8" s="33">
        <v>1.9</v>
      </c>
      <c r="D8" s="33"/>
      <c r="E8" s="33">
        <v>0.2</v>
      </c>
      <c r="F8" s="33">
        <v>2.4</v>
      </c>
      <c r="G8" s="33">
        <v>6.3</v>
      </c>
      <c r="H8" s="33">
        <v>2.4</v>
      </c>
      <c r="I8" s="33"/>
      <c r="J8" s="33"/>
      <c r="K8" s="33">
        <v>0.6</v>
      </c>
      <c r="L8" s="33">
        <v>8.7</v>
      </c>
      <c r="M8" s="45">
        <v>7.2</v>
      </c>
      <c r="N8" s="46">
        <f t="shared" si="0"/>
        <v>29.799999999999997</v>
      </c>
    </row>
    <row r="9" spans="1:14" ht="12.75">
      <c r="A9" s="43">
        <v>3</v>
      </c>
      <c r="B9" s="20"/>
      <c r="C9" s="11">
        <v>0.6</v>
      </c>
      <c r="D9" s="11"/>
      <c r="E9" s="11">
        <v>0</v>
      </c>
      <c r="F9" s="11">
        <v>3.2</v>
      </c>
      <c r="G9" s="11">
        <v>0.1</v>
      </c>
      <c r="H9" s="11">
        <v>0.1</v>
      </c>
      <c r="I9" s="11"/>
      <c r="J9" s="11"/>
      <c r="K9" s="11"/>
      <c r="L9" s="11">
        <v>3.1</v>
      </c>
      <c r="M9" s="39">
        <v>6.2</v>
      </c>
      <c r="N9" s="35">
        <f t="shared" si="0"/>
        <v>13.3</v>
      </c>
    </row>
    <row r="10" spans="1:14" ht="12.75">
      <c r="A10" s="44">
        <v>4</v>
      </c>
      <c r="B10" s="33"/>
      <c r="C10" s="33">
        <v>0.2</v>
      </c>
      <c r="D10" s="33">
        <v>1.4</v>
      </c>
      <c r="E10" s="33">
        <v>0</v>
      </c>
      <c r="F10" s="33">
        <v>0.3</v>
      </c>
      <c r="G10" s="33"/>
      <c r="H10" s="33">
        <v>12</v>
      </c>
      <c r="I10" s="33"/>
      <c r="J10" s="33"/>
      <c r="K10" s="33">
        <v>1.4</v>
      </c>
      <c r="L10" s="33">
        <v>1.6</v>
      </c>
      <c r="M10" s="45">
        <v>0.4</v>
      </c>
      <c r="N10" s="46">
        <f t="shared" si="0"/>
        <v>17.3</v>
      </c>
    </row>
    <row r="11" spans="1:14" ht="12.75">
      <c r="A11" s="43">
        <v>5</v>
      </c>
      <c r="B11" s="20"/>
      <c r="C11" s="11">
        <v>0</v>
      </c>
      <c r="D11" s="11">
        <v>1.2</v>
      </c>
      <c r="E11" s="11"/>
      <c r="F11" s="11"/>
      <c r="G11" s="11"/>
      <c r="H11" s="11">
        <v>16.8</v>
      </c>
      <c r="I11" s="11"/>
      <c r="J11" s="11"/>
      <c r="K11" s="11">
        <v>4.5</v>
      </c>
      <c r="L11" s="11">
        <v>8.5</v>
      </c>
      <c r="M11" s="39">
        <v>0</v>
      </c>
      <c r="N11" s="35">
        <f t="shared" si="0"/>
        <v>31</v>
      </c>
    </row>
    <row r="12" spans="1:14" ht="12.75">
      <c r="A12" s="44">
        <v>6</v>
      </c>
      <c r="B12" s="33">
        <v>1</v>
      </c>
      <c r="C12" s="33"/>
      <c r="D12" s="33">
        <v>5.4</v>
      </c>
      <c r="E12" s="33"/>
      <c r="F12" s="33"/>
      <c r="G12" s="33"/>
      <c r="H12" s="33">
        <v>4.5</v>
      </c>
      <c r="I12" s="33"/>
      <c r="J12" s="33">
        <v>0</v>
      </c>
      <c r="K12" s="33">
        <v>0.2</v>
      </c>
      <c r="L12" s="33">
        <v>0.6</v>
      </c>
      <c r="M12" s="45"/>
      <c r="N12" s="46">
        <f t="shared" si="0"/>
        <v>11.7</v>
      </c>
    </row>
    <row r="13" spans="1:14" ht="12.75">
      <c r="A13" s="43">
        <v>7</v>
      </c>
      <c r="B13" s="20">
        <v>0.9</v>
      </c>
      <c r="C13" s="11"/>
      <c r="D13" s="11"/>
      <c r="E13" s="11">
        <v>0</v>
      </c>
      <c r="F13" s="11"/>
      <c r="G13" s="11"/>
      <c r="H13" s="11"/>
      <c r="I13" s="11"/>
      <c r="J13" s="11"/>
      <c r="K13" s="11"/>
      <c r="L13" s="11">
        <v>24.8</v>
      </c>
      <c r="M13" s="39"/>
      <c r="N13" s="35">
        <f t="shared" si="0"/>
        <v>25.7</v>
      </c>
    </row>
    <row r="14" spans="1:14" ht="12.75">
      <c r="A14" s="44">
        <v>8</v>
      </c>
      <c r="B14" s="33"/>
      <c r="C14" s="33"/>
      <c r="D14" s="33"/>
      <c r="E14" s="33"/>
      <c r="F14" s="33">
        <v>1.9</v>
      </c>
      <c r="G14" s="33">
        <v>1.5</v>
      </c>
      <c r="H14" s="33">
        <v>0.4</v>
      </c>
      <c r="I14" s="33"/>
      <c r="J14" s="33"/>
      <c r="K14" s="33"/>
      <c r="L14" s="33">
        <v>0.1</v>
      </c>
      <c r="M14" s="45"/>
      <c r="N14" s="46">
        <f t="shared" si="0"/>
        <v>3.9</v>
      </c>
    </row>
    <row r="15" spans="1:14" ht="12.75">
      <c r="A15" s="43">
        <v>9</v>
      </c>
      <c r="B15" s="20">
        <v>0</v>
      </c>
      <c r="C15" s="11"/>
      <c r="D15" s="11"/>
      <c r="E15" s="11"/>
      <c r="F15" s="11">
        <v>1.8</v>
      </c>
      <c r="G15" s="11">
        <v>0.2</v>
      </c>
      <c r="H15" s="11">
        <v>4</v>
      </c>
      <c r="I15" s="11"/>
      <c r="J15" s="11"/>
      <c r="K15" s="11">
        <v>0.9</v>
      </c>
      <c r="L15" s="11">
        <v>1.7</v>
      </c>
      <c r="M15" s="39"/>
      <c r="N15" s="35">
        <f t="shared" si="0"/>
        <v>8.6</v>
      </c>
    </row>
    <row r="16" spans="1:14" ht="12.75">
      <c r="A16" s="44">
        <v>10</v>
      </c>
      <c r="B16" s="33"/>
      <c r="C16" s="33">
        <v>0.3</v>
      </c>
      <c r="D16" s="33">
        <v>0</v>
      </c>
      <c r="E16" s="33">
        <v>0</v>
      </c>
      <c r="F16" s="33">
        <v>0.1</v>
      </c>
      <c r="G16" s="33"/>
      <c r="H16" s="33"/>
      <c r="I16" s="33">
        <v>7.4</v>
      </c>
      <c r="J16" s="33">
        <v>3.9</v>
      </c>
      <c r="K16" s="33">
        <v>0.4</v>
      </c>
      <c r="L16" s="33">
        <v>0.8</v>
      </c>
      <c r="M16" s="45"/>
      <c r="N16" s="46">
        <f t="shared" si="0"/>
        <v>12.900000000000002</v>
      </c>
    </row>
    <row r="17" spans="1:14" ht="12.75">
      <c r="A17" s="43">
        <v>11</v>
      </c>
      <c r="B17" s="20">
        <v>0.3</v>
      </c>
      <c r="C17" s="11">
        <v>4.8</v>
      </c>
      <c r="D17" s="11">
        <v>0.3</v>
      </c>
      <c r="E17" s="11">
        <v>1.5</v>
      </c>
      <c r="F17" s="11">
        <v>0.1</v>
      </c>
      <c r="G17" s="11">
        <v>4.5</v>
      </c>
      <c r="H17" s="11">
        <v>0</v>
      </c>
      <c r="I17" s="11">
        <v>3.2</v>
      </c>
      <c r="J17" s="11">
        <v>2.9</v>
      </c>
      <c r="K17" s="11"/>
      <c r="L17" s="11">
        <v>2.1</v>
      </c>
      <c r="M17" s="39"/>
      <c r="N17" s="35">
        <f t="shared" si="0"/>
        <v>19.7</v>
      </c>
    </row>
    <row r="18" spans="1:14" ht="12.75">
      <c r="A18" s="44">
        <v>12</v>
      </c>
      <c r="B18" s="33"/>
      <c r="C18" s="33">
        <v>8.3</v>
      </c>
      <c r="D18" s="33"/>
      <c r="E18" s="33"/>
      <c r="F18" s="33">
        <v>0.2</v>
      </c>
      <c r="G18" s="33"/>
      <c r="H18" s="33">
        <v>1.8</v>
      </c>
      <c r="I18" s="33">
        <v>41.9</v>
      </c>
      <c r="J18" s="33">
        <v>15.8</v>
      </c>
      <c r="K18" s="33"/>
      <c r="L18" s="33">
        <v>6.8</v>
      </c>
      <c r="M18" s="45">
        <v>0.2</v>
      </c>
      <c r="N18" s="46">
        <f t="shared" si="0"/>
        <v>75</v>
      </c>
    </row>
    <row r="19" spans="1:14" ht="12.75">
      <c r="A19" s="43">
        <v>13</v>
      </c>
      <c r="B19" s="20"/>
      <c r="C19" s="11">
        <v>4.2</v>
      </c>
      <c r="D19" s="11">
        <v>0</v>
      </c>
      <c r="E19" s="11"/>
      <c r="F19" s="11">
        <v>0</v>
      </c>
      <c r="G19" s="11"/>
      <c r="H19" s="11"/>
      <c r="I19" s="11">
        <v>10.4</v>
      </c>
      <c r="J19" s="11">
        <v>2.5</v>
      </c>
      <c r="K19" s="11"/>
      <c r="L19" s="11">
        <v>1.7</v>
      </c>
      <c r="M19" s="39"/>
      <c r="N19" s="35">
        <f t="shared" si="0"/>
        <v>18.8</v>
      </c>
    </row>
    <row r="20" spans="1:14" ht="12.75">
      <c r="A20" s="44">
        <v>14</v>
      </c>
      <c r="B20" s="33"/>
      <c r="C20" s="33">
        <v>1.7</v>
      </c>
      <c r="D20" s="33"/>
      <c r="E20" s="33"/>
      <c r="F20" s="33"/>
      <c r="G20" s="33"/>
      <c r="H20" s="33">
        <v>0.1</v>
      </c>
      <c r="I20" s="33">
        <v>0.7</v>
      </c>
      <c r="J20" s="33">
        <v>0.1</v>
      </c>
      <c r="K20" s="33"/>
      <c r="L20" s="33"/>
      <c r="M20" s="45">
        <v>0.1</v>
      </c>
      <c r="N20" s="46">
        <f t="shared" si="0"/>
        <v>2.7</v>
      </c>
    </row>
    <row r="21" spans="1:14" ht="12.75">
      <c r="A21" s="43">
        <v>15</v>
      </c>
      <c r="B21" s="20"/>
      <c r="C21" s="11">
        <v>10.1</v>
      </c>
      <c r="D21" s="11"/>
      <c r="E21" s="11"/>
      <c r="F21" s="11">
        <v>2.3</v>
      </c>
      <c r="G21" s="11"/>
      <c r="H21" s="11"/>
      <c r="I21" s="11">
        <v>2.3</v>
      </c>
      <c r="J21" s="11">
        <v>0.2</v>
      </c>
      <c r="K21" s="11">
        <v>7</v>
      </c>
      <c r="L21" s="11">
        <v>0.1</v>
      </c>
      <c r="M21" s="39">
        <v>3.5</v>
      </c>
      <c r="N21" s="35">
        <f t="shared" si="0"/>
        <v>25.5</v>
      </c>
    </row>
    <row r="22" spans="1:14" ht="12.75">
      <c r="A22" s="44">
        <v>16</v>
      </c>
      <c r="B22" s="33"/>
      <c r="C22" s="33">
        <v>10.3</v>
      </c>
      <c r="D22" s="33"/>
      <c r="E22" s="33"/>
      <c r="F22" s="33">
        <v>0.3</v>
      </c>
      <c r="G22" s="33"/>
      <c r="H22" s="33"/>
      <c r="I22" s="33"/>
      <c r="J22" s="33"/>
      <c r="K22" s="33">
        <v>11.7</v>
      </c>
      <c r="L22" s="33"/>
      <c r="M22" s="45"/>
      <c r="N22" s="46">
        <f t="shared" si="0"/>
        <v>22.3</v>
      </c>
    </row>
    <row r="23" spans="1:14" ht="12.75">
      <c r="A23" s="43">
        <v>17</v>
      </c>
      <c r="B23" s="20"/>
      <c r="C23" s="11">
        <v>14.9</v>
      </c>
      <c r="D23" s="11"/>
      <c r="E23" s="11"/>
      <c r="F23" s="11">
        <v>1.4</v>
      </c>
      <c r="G23" s="11"/>
      <c r="H23" s="11"/>
      <c r="I23" s="11"/>
      <c r="J23" s="11">
        <v>0</v>
      </c>
      <c r="K23" s="11"/>
      <c r="L23" s="11">
        <v>0</v>
      </c>
      <c r="M23" s="39">
        <v>1.9</v>
      </c>
      <c r="N23" s="35">
        <f aca="true" t="shared" si="1" ref="N23:N37">SUM(B23:M23)</f>
        <v>18.2</v>
      </c>
    </row>
    <row r="24" spans="1:14" ht="12.75">
      <c r="A24" s="44">
        <v>18</v>
      </c>
      <c r="B24" s="33"/>
      <c r="C24" s="33">
        <v>17.8</v>
      </c>
      <c r="D24" s="33"/>
      <c r="E24" s="33"/>
      <c r="F24" s="33">
        <v>0</v>
      </c>
      <c r="G24" s="33">
        <v>1.2</v>
      </c>
      <c r="H24" s="33">
        <v>0</v>
      </c>
      <c r="I24" s="33"/>
      <c r="J24" s="33">
        <v>0</v>
      </c>
      <c r="K24" s="33">
        <v>0.6</v>
      </c>
      <c r="L24" s="33">
        <v>16.6</v>
      </c>
      <c r="M24" s="45">
        <v>5</v>
      </c>
      <c r="N24" s="46">
        <f t="shared" si="1"/>
        <v>41.2</v>
      </c>
    </row>
    <row r="25" spans="1:14" ht="12.75">
      <c r="A25" s="43">
        <v>19</v>
      </c>
      <c r="B25" s="20"/>
      <c r="C25" s="11">
        <v>3.3</v>
      </c>
      <c r="D25" s="11"/>
      <c r="E25" s="11"/>
      <c r="F25" s="11">
        <v>1.3</v>
      </c>
      <c r="G25" s="11">
        <v>1.4</v>
      </c>
      <c r="H25" s="11"/>
      <c r="I25" s="11"/>
      <c r="J25" s="11"/>
      <c r="K25" s="11">
        <v>1.7</v>
      </c>
      <c r="L25" s="11">
        <v>0.7</v>
      </c>
      <c r="M25" s="39">
        <v>16.8</v>
      </c>
      <c r="N25" s="35">
        <f t="shared" si="1"/>
        <v>25.200000000000003</v>
      </c>
    </row>
    <row r="26" spans="1:14" ht="12.75">
      <c r="A26" s="44">
        <v>20</v>
      </c>
      <c r="B26" s="33">
        <v>0</v>
      </c>
      <c r="C26" s="33">
        <v>2.3</v>
      </c>
      <c r="D26" s="33">
        <v>0</v>
      </c>
      <c r="E26" s="33"/>
      <c r="F26" s="33"/>
      <c r="G26" s="33">
        <v>2.1</v>
      </c>
      <c r="H26" s="33"/>
      <c r="I26" s="33"/>
      <c r="J26" s="33">
        <v>2</v>
      </c>
      <c r="K26" s="33">
        <v>25.3</v>
      </c>
      <c r="L26" s="33">
        <v>5.5</v>
      </c>
      <c r="M26" s="45">
        <v>1.2</v>
      </c>
      <c r="N26" s="46">
        <f t="shared" si="1"/>
        <v>38.400000000000006</v>
      </c>
    </row>
    <row r="27" spans="1:14" ht="12.75">
      <c r="A27" s="43">
        <v>21</v>
      </c>
      <c r="B27" s="20"/>
      <c r="C27" s="11">
        <v>1.5</v>
      </c>
      <c r="D27" s="11">
        <v>2.3</v>
      </c>
      <c r="E27" s="11"/>
      <c r="F27" s="11">
        <v>1.6</v>
      </c>
      <c r="G27" s="11"/>
      <c r="H27" s="11"/>
      <c r="I27" s="11">
        <v>9.2</v>
      </c>
      <c r="J27" s="11">
        <v>5.2</v>
      </c>
      <c r="K27" s="11">
        <v>8.5</v>
      </c>
      <c r="L27" s="11">
        <v>7.2</v>
      </c>
      <c r="M27" s="39"/>
      <c r="N27" s="35">
        <f t="shared" si="1"/>
        <v>35.5</v>
      </c>
    </row>
    <row r="28" spans="1:14" ht="12.75">
      <c r="A28" s="44">
        <v>22</v>
      </c>
      <c r="B28" s="33"/>
      <c r="C28" s="33">
        <v>2.5</v>
      </c>
      <c r="D28" s="33">
        <v>3.2</v>
      </c>
      <c r="E28" s="33"/>
      <c r="F28" s="33">
        <v>5.5</v>
      </c>
      <c r="G28" s="33">
        <v>0.4</v>
      </c>
      <c r="H28" s="33"/>
      <c r="I28" s="33">
        <v>0.1</v>
      </c>
      <c r="J28" s="33">
        <v>0.6</v>
      </c>
      <c r="K28" s="33">
        <v>0.1</v>
      </c>
      <c r="L28" s="33"/>
      <c r="M28" s="45"/>
      <c r="N28" s="46">
        <f t="shared" si="1"/>
        <v>12.399999999999999</v>
      </c>
    </row>
    <row r="29" spans="1:14" ht="12.75">
      <c r="A29" s="43">
        <v>23</v>
      </c>
      <c r="B29" s="20"/>
      <c r="C29" s="11"/>
      <c r="D29" s="11">
        <v>3.5</v>
      </c>
      <c r="E29" s="11">
        <v>3.9</v>
      </c>
      <c r="F29" s="11">
        <v>2.3</v>
      </c>
      <c r="G29" s="11">
        <v>0.3</v>
      </c>
      <c r="H29" s="11">
        <v>3.5</v>
      </c>
      <c r="I29" s="11">
        <v>2.7</v>
      </c>
      <c r="J29" s="11"/>
      <c r="K29" s="11"/>
      <c r="L29" s="11">
        <v>1.6</v>
      </c>
      <c r="M29" s="39"/>
      <c r="N29" s="35">
        <f t="shared" si="1"/>
        <v>17.8</v>
      </c>
    </row>
    <row r="30" spans="1:14" ht="12.75">
      <c r="A30" s="44">
        <v>24</v>
      </c>
      <c r="B30" s="33"/>
      <c r="C30" s="33">
        <v>3</v>
      </c>
      <c r="D30" s="33"/>
      <c r="E30" s="33">
        <v>0</v>
      </c>
      <c r="F30" s="33">
        <v>0.5</v>
      </c>
      <c r="G30" s="33">
        <v>0.1</v>
      </c>
      <c r="H30" s="33">
        <v>9.3</v>
      </c>
      <c r="I30" s="33">
        <v>0</v>
      </c>
      <c r="J30" s="33"/>
      <c r="K30" s="33"/>
      <c r="L30" s="33">
        <v>0.1</v>
      </c>
      <c r="M30" s="45"/>
      <c r="N30" s="46">
        <f t="shared" si="1"/>
        <v>13</v>
      </c>
    </row>
    <row r="31" spans="1:14" ht="12.75">
      <c r="A31" s="43">
        <v>25</v>
      </c>
      <c r="B31" s="20">
        <v>0.6</v>
      </c>
      <c r="C31" s="11">
        <v>0</v>
      </c>
      <c r="D31" s="11"/>
      <c r="E31" s="11"/>
      <c r="F31" s="11">
        <v>13.7</v>
      </c>
      <c r="G31" s="11"/>
      <c r="H31" s="11">
        <v>11.9</v>
      </c>
      <c r="I31" s="11">
        <v>0.3</v>
      </c>
      <c r="J31" s="11"/>
      <c r="K31" s="11">
        <v>0.2</v>
      </c>
      <c r="L31" s="11">
        <v>11.7</v>
      </c>
      <c r="M31" s="39">
        <v>0.1</v>
      </c>
      <c r="N31" s="35">
        <f t="shared" si="1"/>
        <v>38.5</v>
      </c>
    </row>
    <row r="32" spans="1:14" ht="12.75">
      <c r="A32" s="44">
        <v>26</v>
      </c>
      <c r="B32" s="33">
        <v>11.9</v>
      </c>
      <c r="C32" s="33"/>
      <c r="D32" s="33"/>
      <c r="E32" s="33"/>
      <c r="F32" s="33">
        <v>5.4</v>
      </c>
      <c r="G32" s="33"/>
      <c r="H32" s="33"/>
      <c r="I32" s="33">
        <v>9.4</v>
      </c>
      <c r="J32" s="33">
        <v>0</v>
      </c>
      <c r="K32" s="33">
        <v>0.6</v>
      </c>
      <c r="L32" s="33">
        <v>2.2</v>
      </c>
      <c r="M32" s="45"/>
      <c r="N32" s="46">
        <f t="shared" si="1"/>
        <v>29.500000000000004</v>
      </c>
    </row>
    <row r="33" spans="1:14" ht="12.75">
      <c r="A33" s="43">
        <v>27</v>
      </c>
      <c r="B33" s="20"/>
      <c r="C33" s="11"/>
      <c r="D33" s="11"/>
      <c r="E33" s="11"/>
      <c r="F33" s="11">
        <v>10.4</v>
      </c>
      <c r="G33" s="11">
        <v>0</v>
      </c>
      <c r="H33" s="11"/>
      <c r="I33" s="11">
        <v>9.7</v>
      </c>
      <c r="J33" s="11">
        <v>5.5</v>
      </c>
      <c r="K33" s="11">
        <v>9</v>
      </c>
      <c r="L33" s="11">
        <v>0.4</v>
      </c>
      <c r="M33" s="39"/>
      <c r="N33" s="35">
        <f t="shared" si="1"/>
        <v>35</v>
      </c>
    </row>
    <row r="34" spans="1:14" ht="12.75">
      <c r="A34" s="44">
        <v>28</v>
      </c>
      <c r="B34" s="33"/>
      <c r="C34" s="33"/>
      <c r="D34" s="33">
        <v>2.5</v>
      </c>
      <c r="E34" s="33">
        <v>5</v>
      </c>
      <c r="F34" s="33">
        <v>0</v>
      </c>
      <c r="G34" s="33">
        <v>1.3</v>
      </c>
      <c r="H34" s="33"/>
      <c r="I34" s="33">
        <v>14.7</v>
      </c>
      <c r="J34" s="33">
        <v>0</v>
      </c>
      <c r="K34" s="33">
        <v>0</v>
      </c>
      <c r="L34" s="33">
        <v>1.9</v>
      </c>
      <c r="M34" s="45"/>
      <c r="N34" s="46">
        <f t="shared" si="1"/>
        <v>25.4</v>
      </c>
    </row>
    <row r="35" spans="1:14" ht="12.75">
      <c r="A35" s="43">
        <v>29</v>
      </c>
      <c r="B35" s="20"/>
      <c r="C35" s="20">
        <v>0.2</v>
      </c>
      <c r="D35" s="11">
        <v>3.4</v>
      </c>
      <c r="E35" s="11">
        <v>0.5</v>
      </c>
      <c r="F35" s="11"/>
      <c r="G35" s="11">
        <v>12</v>
      </c>
      <c r="H35" s="11">
        <v>0.2</v>
      </c>
      <c r="I35" s="11">
        <v>3.3</v>
      </c>
      <c r="J35" s="11">
        <v>9.2</v>
      </c>
      <c r="K35" s="11">
        <v>15.7</v>
      </c>
      <c r="L35" s="11">
        <v>15.8</v>
      </c>
      <c r="M35" s="39">
        <v>2.1</v>
      </c>
      <c r="N35" s="35">
        <f t="shared" si="1"/>
        <v>62.4</v>
      </c>
    </row>
    <row r="36" spans="1:14" ht="12.75">
      <c r="A36" s="44">
        <v>30</v>
      </c>
      <c r="B36" s="33"/>
      <c r="C36" s="47"/>
      <c r="D36" s="33">
        <v>2.8</v>
      </c>
      <c r="E36" s="33">
        <v>0.1</v>
      </c>
      <c r="F36" s="33"/>
      <c r="G36" s="33">
        <v>12.4</v>
      </c>
      <c r="H36" s="33">
        <v>0</v>
      </c>
      <c r="I36" s="33">
        <v>11.4</v>
      </c>
      <c r="J36" s="33">
        <v>1.6</v>
      </c>
      <c r="K36" s="33">
        <v>0.2</v>
      </c>
      <c r="L36" s="33">
        <v>11.6</v>
      </c>
      <c r="M36" s="45">
        <v>0.3</v>
      </c>
      <c r="N36" s="46">
        <f t="shared" si="1"/>
        <v>40.4</v>
      </c>
    </row>
    <row r="37" spans="1:14" ht="12.75">
      <c r="A37" s="43">
        <v>31</v>
      </c>
      <c r="B37" s="11"/>
      <c r="C37" s="47"/>
      <c r="D37" s="11">
        <v>0.8</v>
      </c>
      <c r="E37" s="47"/>
      <c r="F37" s="11">
        <v>3.3</v>
      </c>
      <c r="G37" s="47"/>
      <c r="H37" s="11">
        <v>0</v>
      </c>
      <c r="I37" s="11">
        <v>6</v>
      </c>
      <c r="J37" s="47"/>
      <c r="K37" s="11">
        <v>14.8</v>
      </c>
      <c r="L37" s="47"/>
      <c r="M37" s="39"/>
      <c r="N37" s="35">
        <f t="shared" si="1"/>
        <v>24.9</v>
      </c>
    </row>
    <row r="38" spans="1:14" ht="12.75">
      <c r="A38" s="10" t="s">
        <v>6</v>
      </c>
      <c r="B38" s="13">
        <f>SUM(B7:B37)</f>
        <v>14.8</v>
      </c>
      <c r="C38" s="13">
        <f aca="true" t="shared" si="2" ref="C38:M38">SUM(C7:C37)</f>
        <v>87.9</v>
      </c>
      <c r="D38" s="13">
        <f t="shared" si="2"/>
        <v>27.3</v>
      </c>
      <c r="E38" s="13">
        <f t="shared" si="2"/>
        <v>11.2</v>
      </c>
      <c r="F38" s="13">
        <f t="shared" si="2"/>
        <v>63.699999999999996</v>
      </c>
      <c r="G38" s="13">
        <f t="shared" si="2"/>
        <v>44.699999999999996</v>
      </c>
      <c r="H38" s="13">
        <f t="shared" si="2"/>
        <v>69.5</v>
      </c>
      <c r="I38" s="13">
        <f t="shared" si="2"/>
        <v>132.70000000000002</v>
      </c>
      <c r="J38" s="13">
        <f t="shared" si="2"/>
        <v>49.50000000000001</v>
      </c>
      <c r="K38" s="13">
        <f t="shared" si="2"/>
        <v>133.60000000000002</v>
      </c>
      <c r="L38" s="13">
        <f t="shared" si="2"/>
        <v>139.4</v>
      </c>
      <c r="M38" s="40">
        <f t="shared" si="2"/>
        <v>57</v>
      </c>
      <c r="N38" s="53">
        <f>SUM(B38:M38)</f>
        <v>831.3</v>
      </c>
    </row>
    <row r="39" spans="1:14" ht="12.75">
      <c r="A39" s="5" t="s">
        <v>7</v>
      </c>
      <c r="B39" s="11">
        <v>115.3</v>
      </c>
      <c r="C39" s="11">
        <v>73.8</v>
      </c>
      <c r="D39" s="11">
        <v>97.1</v>
      </c>
      <c r="E39" s="11">
        <v>82.1</v>
      </c>
      <c r="F39" s="11">
        <v>84.4</v>
      </c>
      <c r="G39" s="11">
        <v>93</v>
      </c>
      <c r="H39" s="11">
        <v>96.1</v>
      </c>
      <c r="I39" s="11">
        <v>86.2</v>
      </c>
      <c r="J39" s="11">
        <v>72.5</v>
      </c>
      <c r="K39" s="11">
        <v>74.9</v>
      </c>
      <c r="L39" s="11">
        <v>102.5</v>
      </c>
      <c r="M39" s="39">
        <v>120.1</v>
      </c>
      <c r="N39" s="35">
        <f>SUM(B39:M39)</f>
        <v>1098</v>
      </c>
    </row>
    <row r="40" spans="1:14" ht="12.75">
      <c r="A40" s="5" t="s">
        <v>8</v>
      </c>
      <c r="B40" s="12">
        <f>B38*100/B39</f>
        <v>12.836079791847355</v>
      </c>
      <c r="C40" s="12">
        <f aca="true" t="shared" si="3" ref="C40:M40">C38*100/C39</f>
        <v>119.10569105691057</v>
      </c>
      <c r="D40" s="12">
        <f t="shared" si="3"/>
        <v>28.115345005149333</v>
      </c>
      <c r="E40" s="12">
        <f t="shared" si="3"/>
        <v>13.641900121802681</v>
      </c>
      <c r="F40" s="12">
        <f t="shared" si="3"/>
        <v>75.4739336492891</v>
      </c>
      <c r="G40" s="12">
        <f t="shared" si="3"/>
        <v>48.064516129032256</v>
      </c>
      <c r="H40" s="12">
        <f t="shared" si="3"/>
        <v>72.32049947970864</v>
      </c>
      <c r="I40" s="12">
        <f t="shared" si="3"/>
        <v>153.94431554524363</v>
      </c>
      <c r="J40" s="12">
        <f t="shared" si="3"/>
        <v>68.27586206896552</v>
      </c>
      <c r="K40" s="12">
        <f t="shared" si="3"/>
        <v>178.37116154873166</v>
      </c>
      <c r="L40" s="12">
        <f t="shared" si="3"/>
        <v>136</v>
      </c>
      <c r="M40" s="51">
        <f t="shared" si="3"/>
        <v>47.46044962531224</v>
      </c>
      <c r="N40" s="52">
        <f>N38*100/N39</f>
        <v>75.7103825136612</v>
      </c>
    </row>
    <row r="41" spans="1:14" ht="12.75">
      <c r="A41" s="6" t="s">
        <v>9</v>
      </c>
      <c r="B41" s="11">
        <f aca="true" t="shared" si="4" ref="B41:M41">MAX(B7:B37)</f>
        <v>11.9</v>
      </c>
      <c r="C41" s="11">
        <f t="shared" si="4"/>
        <v>17.8</v>
      </c>
      <c r="D41" s="11">
        <f t="shared" si="4"/>
        <v>5.4</v>
      </c>
      <c r="E41" s="11">
        <f t="shared" si="4"/>
        <v>5</v>
      </c>
      <c r="F41" s="11">
        <f t="shared" si="4"/>
        <v>13.7</v>
      </c>
      <c r="G41" s="11">
        <f t="shared" si="4"/>
        <v>12.4</v>
      </c>
      <c r="H41" s="11">
        <f t="shared" si="4"/>
        <v>16.8</v>
      </c>
      <c r="I41" s="11">
        <f t="shared" si="4"/>
        <v>41.9</v>
      </c>
      <c r="J41" s="11">
        <f t="shared" si="4"/>
        <v>15.8</v>
      </c>
      <c r="K41" s="11">
        <f t="shared" si="4"/>
        <v>30.2</v>
      </c>
      <c r="L41" s="11">
        <f t="shared" si="4"/>
        <v>24.8</v>
      </c>
      <c r="M41" s="39">
        <f t="shared" si="4"/>
        <v>16.8</v>
      </c>
      <c r="N41" s="35">
        <f>MAX(B41:M41)</f>
        <v>41.9</v>
      </c>
    </row>
    <row r="42" spans="1:14" ht="12.75">
      <c r="A42" s="48" t="s">
        <v>31</v>
      </c>
      <c r="B42" s="12">
        <f>COUNTIF(B$7:B$37,"&gt;=0,1")</f>
        <v>6</v>
      </c>
      <c r="C42" s="12">
        <f aca="true" t="shared" si="5" ref="C42:M42">COUNTIF(C$7:C$37,"&gt;=0,1")</f>
        <v>18</v>
      </c>
      <c r="D42" s="12">
        <f t="shared" si="5"/>
        <v>12</v>
      </c>
      <c r="E42" s="12">
        <f t="shared" si="5"/>
        <v>6</v>
      </c>
      <c r="F42" s="12">
        <f t="shared" si="5"/>
        <v>21</v>
      </c>
      <c r="G42" s="12">
        <f t="shared" si="5"/>
        <v>15</v>
      </c>
      <c r="H42" s="12">
        <f t="shared" si="5"/>
        <v>14</v>
      </c>
      <c r="I42" s="12">
        <f t="shared" si="5"/>
        <v>16</v>
      </c>
      <c r="J42" s="12">
        <f t="shared" si="5"/>
        <v>12</v>
      </c>
      <c r="K42" s="12">
        <f t="shared" si="5"/>
        <v>20</v>
      </c>
      <c r="L42" s="12">
        <f t="shared" si="5"/>
        <v>26</v>
      </c>
      <c r="M42" s="51">
        <f t="shared" si="5"/>
        <v>14</v>
      </c>
      <c r="N42" s="52">
        <f>SUM(B42:M42)</f>
        <v>180</v>
      </c>
    </row>
    <row r="43" spans="1:14" ht="12.75">
      <c r="A43" s="48" t="s">
        <v>32</v>
      </c>
      <c r="B43" s="12">
        <f>COUNTIF(B$7:B$37,"&gt;=1,0")</f>
        <v>2</v>
      </c>
      <c r="C43" s="12">
        <f aca="true" t="shared" si="6" ref="C43:M43">COUNTIF(C$7:C$37,"&gt;=1,0")</f>
        <v>14</v>
      </c>
      <c r="D43" s="12">
        <f t="shared" si="6"/>
        <v>9</v>
      </c>
      <c r="E43" s="12">
        <f t="shared" si="6"/>
        <v>3</v>
      </c>
      <c r="F43" s="12">
        <f t="shared" si="6"/>
        <v>15</v>
      </c>
      <c r="G43" s="12">
        <f t="shared" si="6"/>
        <v>9</v>
      </c>
      <c r="H43" s="12">
        <f t="shared" si="6"/>
        <v>10</v>
      </c>
      <c r="I43" s="12">
        <f t="shared" si="6"/>
        <v>13</v>
      </c>
      <c r="J43" s="12">
        <f t="shared" si="6"/>
        <v>9</v>
      </c>
      <c r="K43" s="12">
        <f t="shared" si="6"/>
        <v>11</v>
      </c>
      <c r="L43" s="12">
        <f t="shared" si="6"/>
        <v>19</v>
      </c>
      <c r="M43" s="51">
        <f t="shared" si="6"/>
        <v>9</v>
      </c>
      <c r="N43" s="52">
        <f>SUM(B43:M43)</f>
        <v>123</v>
      </c>
    </row>
    <row r="44" spans="1:14" ht="12.75">
      <c r="A44" s="48" t="s">
        <v>33</v>
      </c>
      <c r="B44" s="12">
        <f>COUNTIF(B$7:B$37,"&gt;=5,0")</f>
        <v>1</v>
      </c>
      <c r="C44" s="12">
        <f aca="true" t="shared" si="7" ref="C44:M44">COUNTIF(C$7:C$37,"&gt;=5,0")</f>
        <v>5</v>
      </c>
      <c r="D44" s="12">
        <f t="shared" si="7"/>
        <v>1</v>
      </c>
      <c r="E44" s="12">
        <f t="shared" si="7"/>
        <v>1</v>
      </c>
      <c r="F44" s="12">
        <f t="shared" si="7"/>
        <v>5</v>
      </c>
      <c r="G44" s="12">
        <f t="shared" si="7"/>
        <v>3</v>
      </c>
      <c r="H44" s="12">
        <f t="shared" si="7"/>
        <v>4</v>
      </c>
      <c r="I44" s="12">
        <f t="shared" si="7"/>
        <v>9</v>
      </c>
      <c r="J44" s="12">
        <f t="shared" si="7"/>
        <v>4</v>
      </c>
      <c r="K44" s="12">
        <f t="shared" si="7"/>
        <v>8</v>
      </c>
      <c r="L44" s="12">
        <f t="shared" si="7"/>
        <v>10</v>
      </c>
      <c r="M44" s="51">
        <f t="shared" si="7"/>
        <v>5</v>
      </c>
      <c r="N44" s="52">
        <f>SUM(B44:M44)</f>
        <v>56</v>
      </c>
    </row>
    <row r="45" spans="1:14" ht="12.75">
      <c r="A45" s="48" t="s">
        <v>34</v>
      </c>
      <c r="B45" s="12">
        <f>COUNTIF(B$7:B$37,"&gt;=10,0")</f>
        <v>1</v>
      </c>
      <c r="C45" s="12">
        <f aca="true" t="shared" si="8" ref="C45:M45">COUNTIF(C$7:C$37,"&gt;=10,0")</f>
        <v>4</v>
      </c>
      <c r="D45" s="12">
        <f t="shared" si="8"/>
        <v>0</v>
      </c>
      <c r="E45" s="12">
        <f t="shared" si="8"/>
        <v>0</v>
      </c>
      <c r="F45" s="12">
        <f t="shared" si="8"/>
        <v>2</v>
      </c>
      <c r="G45" s="12">
        <f t="shared" si="8"/>
        <v>2</v>
      </c>
      <c r="H45" s="12">
        <f t="shared" si="8"/>
        <v>3</v>
      </c>
      <c r="I45" s="12">
        <f t="shared" si="8"/>
        <v>4</v>
      </c>
      <c r="J45" s="12">
        <f t="shared" si="8"/>
        <v>1</v>
      </c>
      <c r="K45" s="12">
        <f t="shared" si="8"/>
        <v>5</v>
      </c>
      <c r="L45" s="12">
        <f t="shared" si="8"/>
        <v>5</v>
      </c>
      <c r="M45" s="51">
        <f t="shared" si="8"/>
        <v>2</v>
      </c>
      <c r="N45" s="52">
        <f>SUM(B45:M45)</f>
        <v>29</v>
      </c>
    </row>
    <row r="46" spans="1:14" ht="12.75">
      <c r="A46" s="48" t="s">
        <v>35</v>
      </c>
      <c r="B46" s="12">
        <f>COUNTIF(B$7:B$37,"&gt;=20,0")</f>
        <v>0</v>
      </c>
      <c r="C46" s="12">
        <f aca="true" t="shared" si="9" ref="C46:M46">COUNTIF(C$7:C$37,"&gt;=20,0")</f>
        <v>0</v>
      </c>
      <c r="D46" s="12">
        <f t="shared" si="9"/>
        <v>0</v>
      </c>
      <c r="E46" s="12">
        <f t="shared" si="9"/>
        <v>0</v>
      </c>
      <c r="F46" s="12">
        <f t="shared" si="9"/>
        <v>0</v>
      </c>
      <c r="G46" s="12">
        <f t="shared" si="9"/>
        <v>0</v>
      </c>
      <c r="H46" s="12">
        <f t="shared" si="9"/>
        <v>0</v>
      </c>
      <c r="I46" s="12">
        <f t="shared" si="9"/>
        <v>1</v>
      </c>
      <c r="J46" s="12">
        <f t="shared" si="9"/>
        <v>0</v>
      </c>
      <c r="K46" s="12">
        <f t="shared" si="9"/>
        <v>2</v>
      </c>
      <c r="L46" s="12">
        <f t="shared" si="9"/>
        <v>1</v>
      </c>
      <c r="M46" s="51">
        <f t="shared" si="9"/>
        <v>0</v>
      </c>
      <c r="N46" s="52">
        <f>SUM(B46:M46)</f>
        <v>4</v>
      </c>
    </row>
  </sheetData>
  <sheetProtection/>
  <conditionalFormatting sqref="C7:N37">
    <cfRule type="expression" priority="1" dxfId="205" stopIfTrue="1">
      <formula>C7=MAX(C$7:C$37)</formula>
    </cfRule>
  </conditionalFormatting>
  <conditionalFormatting sqref="B7:B37">
    <cfRule type="expression" priority="2" dxfId="205" stopIfTrue="1">
      <formula>B7=MAX($B$7:$B$37)</formula>
    </cfRule>
  </conditionalFormatting>
  <printOptions horizontalCentered="1"/>
  <pageMargins left="0.5905511811023623" right="0.5905511811023623" top="0.3937007874015748" bottom="0" header="0.5118110236220472" footer="0.5118110236220472"/>
  <pageSetup fitToHeight="1" fitToWidth="1" horizontalDpi="300" verticalDpi="3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1"/>
  <dimension ref="A1:T59"/>
  <sheetViews>
    <sheetView showGridLines="0" showRowColHeaders="0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34" sqref="D34"/>
    </sheetView>
  </sheetViews>
  <sheetFormatPr defaultColWidth="12" defaultRowHeight="12.75"/>
  <cols>
    <col min="1" max="1" width="16.33203125" style="1" customWidth="1"/>
    <col min="2" max="2" width="9.83203125" style="1" customWidth="1"/>
    <col min="3" max="3" width="9.5" style="0" customWidth="1"/>
    <col min="4" max="4" width="9.16015625" style="0" customWidth="1"/>
    <col min="5" max="5" width="8.83203125" style="0" customWidth="1"/>
    <col min="6" max="6" width="9.5" style="0" customWidth="1"/>
    <col min="7" max="7" width="8.5" style="0" customWidth="1"/>
    <col min="8" max="8" width="9.16015625" style="0" customWidth="1"/>
    <col min="9" max="9" width="9" style="0" customWidth="1"/>
    <col min="10" max="10" width="10.66015625" style="0" customWidth="1"/>
    <col min="11" max="11" width="9.83203125" style="0" customWidth="1"/>
    <col min="12" max="12" width="10.83203125" style="0" customWidth="1"/>
    <col min="13" max="13" width="10.33203125" style="0" customWidth="1"/>
    <col min="14" max="14" width="9" style="0" customWidth="1"/>
    <col min="15" max="15" width="15.33203125" style="0" customWidth="1"/>
  </cols>
  <sheetData>
    <row r="1" spans="1:20" ht="16.5" thickTop="1">
      <c r="A1" s="58"/>
      <c r="B1" s="59"/>
      <c r="C1" s="77" t="s">
        <v>0</v>
      </c>
      <c r="D1" s="77"/>
      <c r="E1" s="77"/>
      <c r="F1" s="77"/>
      <c r="G1" s="60">
        <v>2022</v>
      </c>
      <c r="H1" s="61"/>
      <c r="I1" s="61" t="s">
        <v>1</v>
      </c>
      <c r="J1" s="62"/>
      <c r="K1" s="57"/>
      <c r="L1" s="57"/>
      <c r="M1" s="57"/>
      <c r="N1" s="57"/>
      <c r="O1" s="73">
        <v>0</v>
      </c>
      <c r="P1" s="57"/>
      <c r="Q1" s="57"/>
      <c r="R1" s="57"/>
      <c r="S1" s="57"/>
      <c r="T1" s="57"/>
    </row>
    <row r="2" spans="1:20" ht="16.5" thickBot="1">
      <c r="A2" s="58"/>
      <c r="B2" s="63"/>
      <c r="C2" s="64"/>
      <c r="D2" s="64" t="s">
        <v>2</v>
      </c>
      <c r="E2" s="64"/>
      <c r="F2" s="64"/>
      <c r="G2" s="64"/>
      <c r="H2" s="64"/>
      <c r="I2" s="64"/>
      <c r="J2" s="65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16.5" thickTop="1">
      <c r="A3" s="58"/>
      <c r="B3" s="66" t="s">
        <v>29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72">
        <f>(100-O1)/10</f>
        <v>10</v>
      </c>
      <c r="P3" s="57"/>
      <c r="Q3" s="57"/>
      <c r="R3" s="57"/>
      <c r="S3" s="57"/>
      <c r="T3" s="57"/>
    </row>
    <row r="4" spans="1:20" ht="12.75">
      <c r="A4" s="67"/>
      <c r="B4" s="68" t="s">
        <v>28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ht="12.75">
      <c r="A5" s="70" t="s">
        <v>3</v>
      </c>
      <c r="B5" s="71">
        <v>1</v>
      </c>
      <c r="C5" s="71">
        <v>32</v>
      </c>
      <c r="D5" s="71">
        <v>61</v>
      </c>
      <c r="E5" s="71">
        <v>92</v>
      </c>
      <c r="F5" s="71">
        <v>122</v>
      </c>
      <c r="G5" s="71">
        <v>153</v>
      </c>
      <c r="H5" s="71">
        <v>183</v>
      </c>
      <c r="I5" s="71">
        <v>214</v>
      </c>
      <c r="J5" s="71">
        <v>245</v>
      </c>
      <c r="K5" s="71">
        <v>275</v>
      </c>
      <c r="L5" s="71">
        <v>306</v>
      </c>
      <c r="M5" s="71">
        <v>336</v>
      </c>
      <c r="N5" s="70" t="s">
        <v>4</v>
      </c>
      <c r="O5" s="57"/>
      <c r="P5" s="57"/>
      <c r="Q5" s="57"/>
      <c r="R5" s="57"/>
      <c r="S5" s="57"/>
      <c r="T5" s="57"/>
    </row>
    <row r="6" spans="1:20" ht="6.75" customHeight="1">
      <c r="A6" s="69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7"/>
      <c r="O6" s="57"/>
      <c r="P6" s="57"/>
      <c r="Q6" s="57"/>
      <c r="R6" s="57"/>
      <c r="S6" s="57"/>
      <c r="T6" s="57"/>
    </row>
    <row r="7" spans="1:20" ht="12.75">
      <c r="A7" s="43">
        <v>1</v>
      </c>
      <c r="B7" s="20">
        <v>0.6</v>
      </c>
      <c r="C7" s="20">
        <v>22.4</v>
      </c>
      <c r="D7" s="20" t="s">
        <v>26</v>
      </c>
      <c r="E7" s="20">
        <v>3.7000000000000024</v>
      </c>
      <c r="F7" s="20" t="s">
        <v>26</v>
      </c>
      <c r="G7" s="20">
        <v>0.7</v>
      </c>
      <c r="H7" s="20">
        <v>0</v>
      </c>
      <c r="I7" s="20">
        <v>2.2000000000000006</v>
      </c>
      <c r="J7" s="20" t="s">
        <v>26</v>
      </c>
      <c r="K7" s="20">
        <v>9.799999999999999</v>
      </c>
      <c r="L7" s="20">
        <v>0</v>
      </c>
      <c r="M7" s="20" t="s">
        <v>26</v>
      </c>
      <c r="N7" s="35">
        <f aca="true" t="shared" si="0" ref="N7:N38">SUM(B7:M7)</f>
        <v>39.4</v>
      </c>
      <c r="O7" s="57"/>
      <c r="P7" s="57"/>
      <c r="Q7" s="57"/>
      <c r="R7" s="57"/>
      <c r="S7" s="57"/>
      <c r="T7" s="57"/>
    </row>
    <row r="8" spans="1:20" ht="12.75">
      <c r="A8" s="44">
        <v>2</v>
      </c>
      <c r="B8" s="33">
        <v>9.6</v>
      </c>
      <c r="C8" s="33">
        <v>5.000000000000002</v>
      </c>
      <c r="D8" s="33" t="s">
        <v>26</v>
      </c>
      <c r="E8" s="33" t="s">
        <v>26</v>
      </c>
      <c r="F8" s="33" t="s">
        <v>26</v>
      </c>
      <c r="G8" s="33" t="s">
        <v>26</v>
      </c>
      <c r="H8" s="33" t="s">
        <v>26</v>
      </c>
      <c r="I8" s="33" t="s">
        <v>26</v>
      </c>
      <c r="J8" s="33" t="s">
        <v>26</v>
      </c>
      <c r="K8" s="33">
        <v>0.30000000000000004</v>
      </c>
      <c r="L8" s="33" t="s">
        <v>26</v>
      </c>
      <c r="M8" s="33">
        <v>1.4000000000000004</v>
      </c>
      <c r="N8" s="46">
        <f t="shared" si="0"/>
        <v>16.300000000000004</v>
      </c>
      <c r="O8" s="57"/>
      <c r="P8" s="57"/>
      <c r="Q8" s="57"/>
      <c r="R8" s="57"/>
      <c r="S8" s="57"/>
      <c r="T8" s="57"/>
    </row>
    <row r="9" spans="1:20" ht="12.75">
      <c r="A9" s="43">
        <v>3</v>
      </c>
      <c r="B9" s="20">
        <v>11.699999999999998</v>
      </c>
      <c r="C9" s="20">
        <v>1.2999999999999998</v>
      </c>
      <c r="D9" s="20" t="s">
        <v>26</v>
      </c>
      <c r="E9" s="20">
        <v>0.2</v>
      </c>
      <c r="F9" s="20" t="s">
        <v>26</v>
      </c>
      <c r="G9" s="20" t="s">
        <v>26</v>
      </c>
      <c r="H9" s="20" t="s">
        <v>26</v>
      </c>
      <c r="I9" s="20" t="s">
        <v>26</v>
      </c>
      <c r="J9" s="20" t="s">
        <v>26</v>
      </c>
      <c r="K9" s="20" t="s">
        <v>26</v>
      </c>
      <c r="L9" s="20">
        <v>1.3</v>
      </c>
      <c r="M9" s="20" t="s">
        <v>26</v>
      </c>
      <c r="N9" s="35">
        <f t="shared" si="0"/>
        <v>14.499999999999996</v>
      </c>
      <c r="O9" s="57"/>
      <c r="P9" s="57"/>
      <c r="Q9" s="57"/>
      <c r="R9" s="57"/>
      <c r="S9" s="57"/>
      <c r="T9" s="57"/>
    </row>
    <row r="10" spans="1:20" ht="12.75">
      <c r="A10" s="44">
        <v>4</v>
      </c>
      <c r="B10" s="33">
        <v>2.8000000000000003</v>
      </c>
      <c r="C10" s="33">
        <v>4.6</v>
      </c>
      <c r="D10" s="33" t="s">
        <v>26</v>
      </c>
      <c r="E10" s="33">
        <v>18.800000000000008</v>
      </c>
      <c r="F10" s="33" t="s">
        <v>26</v>
      </c>
      <c r="G10" s="33" t="s">
        <v>26</v>
      </c>
      <c r="H10" s="33" t="s">
        <v>26</v>
      </c>
      <c r="I10" s="33">
        <v>11.5</v>
      </c>
      <c r="J10" s="33" t="s">
        <v>26</v>
      </c>
      <c r="K10" s="33" t="s">
        <v>26</v>
      </c>
      <c r="L10" s="33" t="s">
        <v>26</v>
      </c>
      <c r="M10" s="33">
        <v>2.6999999999999997</v>
      </c>
      <c r="N10" s="46">
        <f t="shared" si="0"/>
        <v>40.40000000000001</v>
      </c>
      <c r="O10" s="57"/>
      <c r="P10" s="57"/>
      <c r="Q10" s="57"/>
      <c r="R10" s="57"/>
      <c r="S10" s="57"/>
      <c r="T10" s="57"/>
    </row>
    <row r="11" spans="1:20" ht="12.75">
      <c r="A11" s="43">
        <v>5</v>
      </c>
      <c r="B11" s="20">
        <v>9.299999999999997</v>
      </c>
      <c r="C11" s="20">
        <v>8.9</v>
      </c>
      <c r="D11" s="20" t="s">
        <v>26</v>
      </c>
      <c r="E11" s="20">
        <v>9.399999999999997</v>
      </c>
      <c r="F11" s="20" t="s">
        <v>26</v>
      </c>
      <c r="G11" s="20">
        <v>0.5</v>
      </c>
      <c r="H11" s="20" t="s">
        <v>26</v>
      </c>
      <c r="I11" s="20">
        <v>0.2</v>
      </c>
      <c r="J11" s="20" t="s">
        <v>26</v>
      </c>
      <c r="K11" s="20">
        <v>2.2</v>
      </c>
      <c r="L11" s="20" t="s">
        <v>26</v>
      </c>
      <c r="M11" s="20">
        <v>9.799999999999995</v>
      </c>
      <c r="N11" s="35">
        <f t="shared" si="0"/>
        <v>40.29999999999999</v>
      </c>
      <c r="O11" s="57"/>
      <c r="P11" s="57"/>
      <c r="Q11" s="57"/>
      <c r="R11" s="57"/>
      <c r="S11" s="57"/>
      <c r="T11" s="57"/>
    </row>
    <row r="12" spans="1:20" ht="12.75">
      <c r="A12" s="44">
        <v>6</v>
      </c>
      <c r="B12" s="33">
        <v>0.7</v>
      </c>
      <c r="C12" s="33">
        <v>25.200000000000006</v>
      </c>
      <c r="D12" s="33" t="s">
        <v>26</v>
      </c>
      <c r="E12" s="33">
        <v>3.6000000000000005</v>
      </c>
      <c r="F12" s="33" t="s">
        <v>26</v>
      </c>
      <c r="G12" s="33">
        <v>0.4</v>
      </c>
      <c r="H12" s="33">
        <v>6.200000000000001</v>
      </c>
      <c r="I12" s="33" t="s">
        <v>26</v>
      </c>
      <c r="J12" s="33">
        <v>0</v>
      </c>
      <c r="K12" s="33" t="s">
        <v>26</v>
      </c>
      <c r="L12" s="33">
        <v>0.30000000000000004</v>
      </c>
      <c r="M12" s="33">
        <v>1.7999999999999998</v>
      </c>
      <c r="N12" s="46">
        <f t="shared" si="0"/>
        <v>38.2</v>
      </c>
      <c r="O12" s="57"/>
      <c r="P12" s="57"/>
      <c r="Q12" s="57"/>
      <c r="R12" s="57"/>
      <c r="S12" s="57"/>
      <c r="T12" s="57"/>
    </row>
    <row r="13" spans="1:20" ht="12.75">
      <c r="A13" s="43">
        <v>7</v>
      </c>
      <c r="B13" s="20">
        <v>4.5</v>
      </c>
      <c r="C13" s="20">
        <v>3.500000000000001</v>
      </c>
      <c r="D13" s="20" t="s">
        <v>26</v>
      </c>
      <c r="E13" s="20">
        <v>16.699999999999996</v>
      </c>
      <c r="F13" s="20" t="s">
        <v>26</v>
      </c>
      <c r="G13" s="20">
        <v>0</v>
      </c>
      <c r="H13" s="20">
        <v>2.3000000000000007</v>
      </c>
      <c r="I13" s="20" t="s">
        <v>26</v>
      </c>
      <c r="J13" s="20">
        <v>0</v>
      </c>
      <c r="K13" s="20">
        <v>0.9</v>
      </c>
      <c r="L13" s="20">
        <v>0.1</v>
      </c>
      <c r="M13" s="20">
        <v>3</v>
      </c>
      <c r="N13" s="35">
        <f t="shared" si="0"/>
        <v>30.999999999999996</v>
      </c>
      <c r="O13" s="57"/>
      <c r="P13" s="57"/>
      <c r="Q13" s="57"/>
      <c r="R13" s="57"/>
      <c r="S13" s="57"/>
      <c r="T13" s="57"/>
    </row>
    <row r="14" spans="1:20" ht="12.75">
      <c r="A14" s="44">
        <v>8</v>
      </c>
      <c r="B14" s="33">
        <v>4.6</v>
      </c>
      <c r="C14" s="33">
        <v>0.5</v>
      </c>
      <c r="D14" s="33" t="s">
        <v>26</v>
      </c>
      <c r="E14" s="33">
        <v>2.1</v>
      </c>
      <c r="F14" s="33" t="s">
        <v>26</v>
      </c>
      <c r="G14" s="33">
        <v>1.3000000000000003</v>
      </c>
      <c r="H14" s="33" t="s">
        <v>26</v>
      </c>
      <c r="I14" s="33" t="s">
        <v>26</v>
      </c>
      <c r="J14" s="33">
        <v>7.199999999999997</v>
      </c>
      <c r="K14" s="33">
        <v>1.3</v>
      </c>
      <c r="L14" s="33" t="s">
        <v>26</v>
      </c>
      <c r="M14" s="33">
        <v>5.100000000000001</v>
      </c>
      <c r="N14" s="46">
        <f t="shared" si="0"/>
        <v>22.099999999999998</v>
      </c>
      <c r="O14" s="57"/>
      <c r="P14" s="57"/>
      <c r="Q14" s="57"/>
      <c r="R14" s="57"/>
      <c r="S14" s="57"/>
      <c r="T14" s="57"/>
    </row>
    <row r="15" spans="1:20" ht="12.75">
      <c r="A15" s="43">
        <v>9</v>
      </c>
      <c r="B15" s="20">
        <v>6.999999999999999</v>
      </c>
      <c r="C15" s="20">
        <v>0</v>
      </c>
      <c r="D15" s="20" t="s">
        <v>26</v>
      </c>
      <c r="E15" s="20">
        <v>5.3</v>
      </c>
      <c r="F15" s="20" t="s">
        <v>26</v>
      </c>
      <c r="G15" s="20">
        <v>1</v>
      </c>
      <c r="H15" s="20">
        <v>0</v>
      </c>
      <c r="I15" s="20" t="s">
        <v>26</v>
      </c>
      <c r="J15" s="20">
        <v>3.8000000000000003</v>
      </c>
      <c r="K15" s="20" t="s">
        <v>26</v>
      </c>
      <c r="L15" s="20">
        <v>0.8</v>
      </c>
      <c r="M15" s="20" t="s">
        <v>26</v>
      </c>
      <c r="N15" s="35">
        <f t="shared" si="0"/>
        <v>17.9</v>
      </c>
      <c r="O15" s="57"/>
      <c r="P15" s="57"/>
      <c r="Q15" s="57"/>
      <c r="R15" s="57"/>
      <c r="S15" s="57"/>
      <c r="T15" s="57"/>
    </row>
    <row r="16" spans="1:20" ht="12.75">
      <c r="A16" s="44">
        <v>10</v>
      </c>
      <c r="B16" s="33">
        <v>0.2</v>
      </c>
      <c r="C16" s="33">
        <v>5.200000000000001</v>
      </c>
      <c r="D16" s="33" t="s">
        <v>26</v>
      </c>
      <c r="E16" s="33">
        <v>1.7</v>
      </c>
      <c r="F16" s="33">
        <v>0</v>
      </c>
      <c r="G16" s="33" t="s">
        <v>26</v>
      </c>
      <c r="H16" s="33">
        <v>0.6</v>
      </c>
      <c r="I16" s="33" t="s">
        <v>26</v>
      </c>
      <c r="J16" s="33">
        <v>4.900000000000001</v>
      </c>
      <c r="K16" s="33">
        <v>0.5</v>
      </c>
      <c r="L16" s="33" t="s">
        <v>26</v>
      </c>
      <c r="M16" s="33" t="s">
        <v>26</v>
      </c>
      <c r="N16" s="46">
        <f t="shared" si="0"/>
        <v>13.100000000000001</v>
      </c>
      <c r="O16" s="57"/>
      <c r="P16" s="57"/>
      <c r="Q16" s="57"/>
      <c r="R16" s="57"/>
      <c r="S16" s="57"/>
      <c r="T16" s="57"/>
    </row>
    <row r="17" spans="1:20" ht="12.75">
      <c r="A17" s="43">
        <v>11</v>
      </c>
      <c r="B17" s="20" t="s">
        <v>26</v>
      </c>
      <c r="C17" s="20">
        <v>5.399999999999999</v>
      </c>
      <c r="D17" s="20" t="s">
        <v>26</v>
      </c>
      <c r="E17" s="20" t="s">
        <v>26</v>
      </c>
      <c r="F17" s="20">
        <v>1.8000000000000003</v>
      </c>
      <c r="G17" s="20" t="s">
        <v>26</v>
      </c>
      <c r="H17" s="20">
        <v>0.2</v>
      </c>
      <c r="I17" s="20" t="s">
        <v>26</v>
      </c>
      <c r="J17" s="20">
        <v>0.30000000000000004</v>
      </c>
      <c r="K17" s="20" t="s">
        <v>26</v>
      </c>
      <c r="L17" s="20" t="s">
        <v>26</v>
      </c>
      <c r="M17" s="20">
        <v>0.1</v>
      </c>
      <c r="N17" s="35">
        <f t="shared" si="0"/>
        <v>7.799999999999999</v>
      </c>
      <c r="O17" s="57"/>
      <c r="P17" s="57"/>
      <c r="Q17" s="57"/>
      <c r="R17" s="57"/>
      <c r="S17" s="57"/>
      <c r="T17" s="57"/>
    </row>
    <row r="18" spans="1:20" ht="12.75">
      <c r="A18" s="44">
        <v>12</v>
      </c>
      <c r="B18" s="33" t="s">
        <v>26</v>
      </c>
      <c r="C18" s="33" t="s">
        <v>26</v>
      </c>
      <c r="D18" s="33" t="s">
        <v>26</v>
      </c>
      <c r="E18" s="33" t="s">
        <v>26</v>
      </c>
      <c r="F18" s="33" t="s">
        <v>26</v>
      </c>
      <c r="G18" s="33">
        <v>0</v>
      </c>
      <c r="H18" s="33">
        <v>0</v>
      </c>
      <c r="I18" s="33" t="s">
        <v>26</v>
      </c>
      <c r="J18" s="33" t="s">
        <v>26</v>
      </c>
      <c r="K18" s="33" t="s">
        <v>26</v>
      </c>
      <c r="L18" s="33" t="s">
        <v>26</v>
      </c>
      <c r="M18" s="33" t="s">
        <v>26</v>
      </c>
      <c r="N18" s="46">
        <f t="shared" si="0"/>
        <v>0</v>
      </c>
      <c r="O18" s="57"/>
      <c r="P18" s="57"/>
      <c r="Q18" s="57"/>
      <c r="R18" s="57"/>
      <c r="S18" s="57"/>
      <c r="T18" s="57"/>
    </row>
    <row r="19" spans="1:20" ht="12.75">
      <c r="A19" s="43">
        <v>13</v>
      </c>
      <c r="B19" s="20" t="s">
        <v>26</v>
      </c>
      <c r="C19" s="20" t="s">
        <v>26</v>
      </c>
      <c r="D19" s="20" t="s">
        <v>26</v>
      </c>
      <c r="E19" s="20">
        <v>1.1</v>
      </c>
      <c r="F19" s="20" t="s">
        <v>26</v>
      </c>
      <c r="G19" s="20">
        <v>0.5</v>
      </c>
      <c r="H19" s="20" t="s">
        <v>26</v>
      </c>
      <c r="I19" s="20">
        <v>0</v>
      </c>
      <c r="J19" s="20">
        <v>0</v>
      </c>
      <c r="K19" s="20">
        <v>0.8</v>
      </c>
      <c r="L19" s="20" t="s">
        <v>26</v>
      </c>
      <c r="M19" s="20" t="s">
        <v>26</v>
      </c>
      <c r="N19" s="35">
        <f t="shared" si="0"/>
        <v>2.4000000000000004</v>
      </c>
      <c r="O19" s="57"/>
      <c r="P19" s="57"/>
      <c r="Q19" s="57"/>
      <c r="R19" s="57"/>
      <c r="S19" s="57"/>
      <c r="T19" s="57"/>
    </row>
    <row r="20" spans="1:20" ht="12.75">
      <c r="A20" s="44">
        <v>14</v>
      </c>
      <c r="B20" s="33" t="s">
        <v>26</v>
      </c>
      <c r="C20" s="33">
        <v>0.8</v>
      </c>
      <c r="D20" s="33">
        <v>2.1000000000000005</v>
      </c>
      <c r="E20" s="33">
        <v>0.30000000000000004</v>
      </c>
      <c r="F20" s="33" t="s">
        <v>26</v>
      </c>
      <c r="G20" s="33" t="s">
        <v>26</v>
      </c>
      <c r="H20" s="33" t="s">
        <v>26</v>
      </c>
      <c r="I20" s="33" t="s">
        <v>26</v>
      </c>
      <c r="J20" s="33">
        <v>9.399999999999995</v>
      </c>
      <c r="K20" s="33">
        <v>2.1</v>
      </c>
      <c r="L20" s="33" t="s">
        <v>26</v>
      </c>
      <c r="M20" s="33" t="s">
        <v>26</v>
      </c>
      <c r="N20" s="46">
        <f t="shared" si="0"/>
        <v>14.699999999999994</v>
      </c>
      <c r="O20" s="57"/>
      <c r="P20" s="57"/>
      <c r="Q20" s="57"/>
      <c r="R20" s="57"/>
      <c r="S20" s="57"/>
      <c r="T20" s="57"/>
    </row>
    <row r="21" spans="1:20" ht="12.75">
      <c r="A21" s="43">
        <v>15</v>
      </c>
      <c r="B21" s="20" t="s">
        <v>26</v>
      </c>
      <c r="C21" s="20">
        <v>5.800000000000001</v>
      </c>
      <c r="D21" s="20">
        <v>0</v>
      </c>
      <c r="E21" s="20" t="s">
        <v>26</v>
      </c>
      <c r="F21" s="20" t="s">
        <v>26</v>
      </c>
      <c r="G21" s="20" t="s">
        <v>26</v>
      </c>
      <c r="H21" s="20">
        <v>0.4</v>
      </c>
      <c r="I21" s="20">
        <v>7.999999999999999</v>
      </c>
      <c r="J21" s="20">
        <v>0.7</v>
      </c>
      <c r="K21" s="20">
        <v>6.6</v>
      </c>
      <c r="L21" s="20">
        <v>6.8999999999999995</v>
      </c>
      <c r="M21" s="20" t="s">
        <v>26</v>
      </c>
      <c r="N21" s="35">
        <f t="shared" si="0"/>
        <v>28.4</v>
      </c>
      <c r="O21" s="57"/>
      <c r="P21" s="57"/>
      <c r="Q21" s="57"/>
      <c r="R21" s="57"/>
      <c r="S21" s="57"/>
      <c r="T21" s="57"/>
    </row>
    <row r="22" spans="1:20" ht="12.75">
      <c r="A22" s="44">
        <v>16</v>
      </c>
      <c r="B22" s="33">
        <v>1.6</v>
      </c>
      <c r="C22" s="33">
        <v>29.6</v>
      </c>
      <c r="D22" s="33" t="s">
        <v>26</v>
      </c>
      <c r="E22" s="33" t="s">
        <v>26</v>
      </c>
      <c r="F22" s="33">
        <v>1.0999999999999999</v>
      </c>
      <c r="G22" s="33" t="s">
        <v>26</v>
      </c>
      <c r="H22" s="33">
        <v>0.30000000000000004</v>
      </c>
      <c r="I22" s="33" t="s">
        <v>26</v>
      </c>
      <c r="J22" s="33">
        <v>11.499999999999998</v>
      </c>
      <c r="K22" s="33">
        <v>0.2</v>
      </c>
      <c r="L22" s="33">
        <v>3.8000000000000007</v>
      </c>
      <c r="M22" s="33" t="s">
        <v>26</v>
      </c>
      <c r="N22" s="46">
        <f t="shared" si="0"/>
        <v>48.10000000000001</v>
      </c>
      <c r="O22" s="57"/>
      <c r="P22" s="57"/>
      <c r="Q22" s="57"/>
      <c r="R22" s="57"/>
      <c r="S22" s="57"/>
      <c r="T22" s="57"/>
    </row>
    <row r="23" spans="1:20" ht="12.75">
      <c r="A23" s="43">
        <v>17</v>
      </c>
      <c r="B23" s="20">
        <v>5.899999999999998</v>
      </c>
      <c r="C23" s="20">
        <v>3.5999999999999996</v>
      </c>
      <c r="D23" s="20">
        <v>2</v>
      </c>
      <c r="E23" s="20" t="s">
        <v>26</v>
      </c>
      <c r="F23" s="20">
        <v>0</v>
      </c>
      <c r="G23" s="20" t="s">
        <v>26</v>
      </c>
      <c r="H23" s="20" t="s">
        <v>26</v>
      </c>
      <c r="I23" s="20" t="s">
        <v>26</v>
      </c>
      <c r="J23" s="20">
        <v>2.4000000000000004</v>
      </c>
      <c r="K23" s="20">
        <v>10.2</v>
      </c>
      <c r="L23" s="20">
        <v>6.6</v>
      </c>
      <c r="M23" s="20" t="s">
        <v>26</v>
      </c>
      <c r="N23" s="35">
        <f t="shared" si="0"/>
        <v>30.699999999999996</v>
      </c>
      <c r="O23" s="57"/>
      <c r="P23" s="57"/>
      <c r="Q23" s="57"/>
      <c r="R23" s="57"/>
      <c r="S23" s="57"/>
      <c r="T23" s="57"/>
    </row>
    <row r="24" spans="1:20" ht="12.75">
      <c r="A24" s="44">
        <v>18</v>
      </c>
      <c r="B24" s="33">
        <v>0.1</v>
      </c>
      <c r="C24" s="33">
        <v>4.5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>
        <v>0.2</v>
      </c>
      <c r="J24" s="33">
        <v>18.300000000000008</v>
      </c>
      <c r="K24" s="33">
        <v>1.1</v>
      </c>
      <c r="L24" s="33">
        <v>7.199999999999999</v>
      </c>
      <c r="M24" s="33">
        <v>2.9000000000000012</v>
      </c>
      <c r="N24" s="46">
        <f t="shared" si="0"/>
        <v>34.30000000000001</v>
      </c>
      <c r="O24" s="57"/>
      <c r="P24" s="57"/>
      <c r="Q24" s="57"/>
      <c r="R24" s="57"/>
      <c r="S24" s="57"/>
      <c r="T24" s="57"/>
    </row>
    <row r="25" spans="1:20" ht="12.75">
      <c r="A25" s="43">
        <v>19</v>
      </c>
      <c r="B25" s="20">
        <v>6.400000000000002</v>
      </c>
      <c r="C25" s="20">
        <v>5.200000000000001</v>
      </c>
      <c r="D25" s="20">
        <v>0</v>
      </c>
      <c r="E25" s="20" t="s">
        <v>26</v>
      </c>
      <c r="F25" s="20">
        <v>5.999999999999997</v>
      </c>
      <c r="G25" s="20">
        <v>12.4</v>
      </c>
      <c r="H25" s="20" t="s">
        <v>26</v>
      </c>
      <c r="I25" s="20">
        <v>6.8999999999999995</v>
      </c>
      <c r="J25" s="20">
        <v>1.3000000000000003</v>
      </c>
      <c r="K25" s="20" t="s">
        <v>26</v>
      </c>
      <c r="L25" s="20" t="s">
        <v>26</v>
      </c>
      <c r="M25" s="20">
        <v>3.5000000000000018</v>
      </c>
      <c r="N25" s="35">
        <f t="shared" si="0"/>
        <v>41.699999999999996</v>
      </c>
      <c r="O25" s="57"/>
      <c r="P25" s="57"/>
      <c r="Q25" s="57"/>
      <c r="R25" s="57"/>
      <c r="S25" s="57"/>
      <c r="T25" s="57"/>
    </row>
    <row r="26" spans="1:20" ht="12.75">
      <c r="A26" s="44">
        <v>20</v>
      </c>
      <c r="B26" s="33">
        <v>1.2000000000000002</v>
      </c>
      <c r="C26" s="33">
        <v>21.30000000000001</v>
      </c>
      <c r="D26" s="33" t="s">
        <v>26</v>
      </c>
      <c r="E26" s="33" t="s">
        <v>26</v>
      </c>
      <c r="F26" s="33">
        <v>2.2</v>
      </c>
      <c r="G26" s="33">
        <v>2.8000000000000007</v>
      </c>
      <c r="H26" s="33">
        <v>10.899999999999999</v>
      </c>
      <c r="I26" s="33">
        <v>2.5000000000000004</v>
      </c>
      <c r="J26" s="33">
        <v>0</v>
      </c>
      <c r="K26" s="33">
        <v>3.8000000000000007</v>
      </c>
      <c r="L26" s="33">
        <v>6.500000000000003</v>
      </c>
      <c r="M26" s="33">
        <v>5.3000000000000025</v>
      </c>
      <c r="N26" s="46">
        <f t="shared" si="0"/>
        <v>56.50000000000001</v>
      </c>
      <c r="O26" s="57"/>
      <c r="P26" s="57"/>
      <c r="Q26" s="57"/>
      <c r="R26" s="57"/>
      <c r="S26" s="57"/>
      <c r="T26" s="57"/>
    </row>
    <row r="27" spans="1:20" ht="12.75">
      <c r="A27" s="43">
        <v>21</v>
      </c>
      <c r="B27" s="20">
        <v>10.000000000000002</v>
      </c>
      <c r="C27" s="20">
        <v>12.399999999999999</v>
      </c>
      <c r="D27" s="20" t="s">
        <v>26</v>
      </c>
      <c r="E27" s="20">
        <v>0</v>
      </c>
      <c r="F27" s="20">
        <v>0</v>
      </c>
      <c r="G27" s="20" t="s">
        <v>26</v>
      </c>
      <c r="H27" s="20">
        <v>6.699999999999999</v>
      </c>
      <c r="I27" s="20" t="s">
        <v>26</v>
      </c>
      <c r="J27" s="20" t="s">
        <v>26</v>
      </c>
      <c r="K27" s="20">
        <v>6.599999999999999</v>
      </c>
      <c r="L27" s="20">
        <v>0.6</v>
      </c>
      <c r="M27" s="20">
        <v>5.500000000000002</v>
      </c>
      <c r="N27" s="35">
        <f t="shared" si="0"/>
        <v>41.8</v>
      </c>
      <c r="O27" s="57"/>
      <c r="P27" s="57"/>
      <c r="Q27" s="57"/>
      <c r="R27" s="57"/>
      <c r="S27" s="57"/>
      <c r="T27" s="57"/>
    </row>
    <row r="28" spans="1:20" ht="12.75">
      <c r="A28" s="44">
        <v>22</v>
      </c>
      <c r="B28" s="33">
        <v>3.000000000000001</v>
      </c>
      <c r="C28" s="33">
        <v>6.1000000000000005</v>
      </c>
      <c r="D28" s="33" t="s">
        <v>26</v>
      </c>
      <c r="E28" s="33">
        <v>0</v>
      </c>
      <c r="F28" s="33" t="s">
        <v>26</v>
      </c>
      <c r="G28" s="33" t="s">
        <v>26</v>
      </c>
      <c r="H28" s="33">
        <v>1.2000000000000002</v>
      </c>
      <c r="I28" s="33">
        <v>0.4</v>
      </c>
      <c r="J28" s="33" t="s">
        <v>26</v>
      </c>
      <c r="K28" s="33">
        <v>0.2</v>
      </c>
      <c r="L28" s="33">
        <v>0.1</v>
      </c>
      <c r="M28" s="33">
        <v>9.8</v>
      </c>
      <c r="N28" s="46">
        <f t="shared" si="0"/>
        <v>20.8</v>
      </c>
      <c r="O28" s="57"/>
      <c r="P28" s="57"/>
      <c r="Q28" s="57"/>
      <c r="R28" s="57"/>
      <c r="S28" s="57"/>
      <c r="T28" s="57"/>
    </row>
    <row r="29" spans="1:20" ht="12.75">
      <c r="A29" s="43">
        <v>23</v>
      </c>
      <c r="B29" s="20" t="s">
        <v>26</v>
      </c>
      <c r="C29" s="20" t="s">
        <v>26</v>
      </c>
      <c r="D29" s="20" t="s">
        <v>26</v>
      </c>
      <c r="E29" s="20" t="s">
        <v>26</v>
      </c>
      <c r="F29" s="20">
        <v>3.2</v>
      </c>
      <c r="G29" s="20" t="s">
        <v>26</v>
      </c>
      <c r="H29" s="20" t="s">
        <v>26</v>
      </c>
      <c r="I29" s="20" t="s">
        <v>26</v>
      </c>
      <c r="J29" s="20">
        <v>0</v>
      </c>
      <c r="K29" s="20">
        <v>6.8999999999999995</v>
      </c>
      <c r="L29" s="20">
        <v>1.4</v>
      </c>
      <c r="M29" s="20">
        <v>20.4</v>
      </c>
      <c r="N29" s="35">
        <f t="shared" si="0"/>
        <v>31.9</v>
      </c>
      <c r="O29" s="57"/>
      <c r="P29" s="57"/>
      <c r="Q29" s="57"/>
      <c r="R29" s="57"/>
      <c r="S29" s="57"/>
      <c r="T29" s="57"/>
    </row>
    <row r="30" spans="1:20" ht="12.75">
      <c r="A30" s="44">
        <v>24</v>
      </c>
      <c r="B30" s="33" t="s">
        <v>26</v>
      </c>
      <c r="C30" s="33">
        <v>7.199999999999999</v>
      </c>
      <c r="D30" s="33" t="s">
        <v>26</v>
      </c>
      <c r="E30" s="33">
        <v>24.500000000000004</v>
      </c>
      <c r="F30" s="33">
        <v>4.699999999999999</v>
      </c>
      <c r="G30" s="33">
        <v>0</v>
      </c>
      <c r="H30" s="33" t="s">
        <v>26</v>
      </c>
      <c r="I30" s="33" t="s">
        <v>26</v>
      </c>
      <c r="J30" s="33">
        <v>2.1</v>
      </c>
      <c r="K30" s="33">
        <v>9.5</v>
      </c>
      <c r="L30" s="33">
        <v>2.1</v>
      </c>
      <c r="M30" s="33">
        <v>1.2000000000000002</v>
      </c>
      <c r="N30" s="46">
        <f t="shared" si="0"/>
        <v>51.30000000000001</v>
      </c>
      <c r="O30" s="57"/>
      <c r="P30" s="57"/>
      <c r="Q30" s="57"/>
      <c r="R30" s="57"/>
      <c r="S30" s="57"/>
      <c r="T30" s="57"/>
    </row>
    <row r="31" spans="1:20" ht="12.75">
      <c r="A31" s="43">
        <v>25</v>
      </c>
      <c r="B31" s="20" t="s">
        <v>26</v>
      </c>
      <c r="C31" s="20">
        <v>6.299999999999998</v>
      </c>
      <c r="D31" s="20" t="s">
        <v>26</v>
      </c>
      <c r="E31" s="20">
        <v>2.0000000000000004</v>
      </c>
      <c r="F31" s="20">
        <v>1.4000000000000001</v>
      </c>
      <c r="G31" s="20" t="s">
        <v>26</v>
      </c>
      <c r="H31" s="20">
        <v>0</v>
      </c>
      <c r="I31" s="20" t="s">
        <v>26</v>
      </c>
      <c r="J31" s="20" t="s">
        <v>26</v>
      </c>
      <c r="K31" s="20">
        <v>2.9000000000000004</v>
      </c>
      <c r="L31" s="20">
        <v>2.2</v>
      </c>
      <c r="M31" s="20">
        <v>24.400000000000002</v>
      </c>
      <c r="N31" s="35">
        <f t="shared" si="0"/>
        <v>39.2</v>
      </c>
      <c r="O31" s="57"/>
      <c r="P31" s="57"/>
      <c r="Q31" s="57"/>
      <c r="R31" s="57"/>
      <c r="S31" s="57"/>
      <c r="T31" s="57"/>
    </row>
    <row r="32" spans="1:20" ht="12.75">
      <c r="A32" s="44">
        <v>26</v>
      </c>
      <c r="B32" s="33">
        <v>0.30000000000000004</v>
      </c>
      <c r="C32" s="33" t="s">
        <v>26</v>
      </c>
      <c r="D32" s="33" t="s">
        <v>26</v>
      </c>
      <c r="E32" s="33">
        <v>1.3000000000000003</v>
      </c>
      <c r="F32" s="33">
        <v>11</v>
      </c>
      <c r="G32" s="33">
        <v>2.1000000000000005</v>
      </c>
      <c r="H32" s="33">
        <v>0.5</v>
      </c>
      <c r="I32" s="33">
        <v>0.6</v>
      </c>
      <c r="J32" s="33">
        <v>17.399999999999995</v>
      </c>
      <c r="K32" s="33" t="s">
        <v>26</v>
      </c>
      <c r="L32" s="33" t="s">
        <v>26</v>
      </c>
      <c r="M32" s="33">
        <v>2.1</v>
      </c>
      <c r="N32" s="46">
        <f t="shared" si="0"/>
        <v>35.3</v>
      </c>
      <c r="O32" s="57"/>
      <c r="P32" s="57"/>
      <c r="Q32" s="57"/>
      <c r="R32" s="57"/>
      <c r="S32" s="57"/>
      <c r="T32" s="57"/>
    </row>
    <row r="33" spans="1:20" ht="12.75">
      <c r="A33" s="43">
        <v>27</v>
      </c>
      <c r="B33" s="20">
        <v>11.1</v>
      </c>
      <c r="C33" s="20" t="s">
        <v>26</v>
      </c>
      <c r="D33" s="20" t="s">
        <v>26</v>
      </c>
      <c r="E33" s="20" t="s">
        <v>26</v>
      </c>
      <c r="F33" s="20">
        <v>0.30000000000000004</v>
      </c>
      <c r="G33" s="20">
        <v>1.9000000000000004</v>
      </c>
      <c r="H33" s="20" t="s">
        <v>26</v>
      </c>
      <c r="I33" s="20" t="s">
        <v>26</v>
      </c>
      <c r="J33" s="20">
        <v>5.700000000000001</v>
      </c>
      <c r="K33" s="20" t="s">
        <v>26</v>
      </c>
      <c r="L33" s="20">
        <v>0.1</v>
      </c>
      <c r="M33" s="20">
        <v>0.8999999999999999</v>
      </c>
      <c r="N33" s="35">
        <f t="shared" si="0"/>
        <v>20</v>
      </c>
      <c r="O33" s="57"/>
      <c r="P33" s="57"/>
      <c r="Q33" s="57"/>
      <c r="R33" s="57"/>
      <c r="S33" s="57"/>
      <c r="T33" s="57"/>
    </row>
    <row r="34" spans="1:20" ht="12.75">
      <c r="A34" s="44">
        <v>28</v>
      </c>
      <c r="B34" s="33">
        <v>0.4</v>
      </c>
      <c r="C34" s="33"/>
      <c r="D34" s="33" t="s">
        <v>26</v>
      </c>
      <c r="E34" s="33" t="s">
        <v>26</v>
      </c>
      <c r="F34" s="33">
        <v>1.2</v>
      </c>
      <c r="G34" s="33" t="s">
        <v>26</v>
      </c>
      <c r="H34" s="33">
        <v>0</v>
      </c>
      <c r="I34" s="33" t="s">
        <v>26</v>
      </c>
      <c r="J34" s="33">
        <v>0.6</v>
      </c>
      <c r="K34" s="33" t="s">
        <v>26</v>
      </c>
      <c r="L34" s="33">
        <v>1.1</v>
      </c>
      <c r="M34" s="33">
        <v>3.3000000000000003</v>
      </c>
      <c r="N34" s="46">
        <f t="shared" si="0"/>
        <v>6.6000000000000005</v>
      </c>
      <c r="O34" s="57"/>
      <c r="P34" s="57"/>
      <c r="Q34" s="57"/>
      <c r="R34" s="57"/>
      <c r="S34" s="57"/>
      <c r="T34" s="57"/>
    </row>
    <row r="35" spans="1:20" ht="12.75">
      <c r="A35" s="43">
        <v>29</v>
      </c>
      <c r="B35" s="20">
        <v>2.7000000000000006</v>
      </c>
      <c r="C35" s="47"/>
      <c r="D35" s="20" t="s">
        <v>26</v>
      </c>
      <c r="E35" s="20">
        <v>3.6000000000000023</v>
      </c>
      <c r="F35" s="20">
        <v>1.7000000000000004</v>
      </c>
      <c r="G35" s="20" t="s">
        <v>26</v>
      </c>
      <c r="H35" s="20">
        <v>1.8000000000000003</v>
      </c>
      <c r="I35" s="20" t="s">
        <v>26</v>
      </c>
      <c r="J35" s="20" t="s">
        <v>26</v>
      </c>
      <c r="K35" s="20" t="s">
        <v>26</v>
      </c>
      <c r="L35" s="20">
        <v>1</v>
      </c>
      <c r="M35" s="20">
        <v>1.5</v>
      </c>
      <c r="N35" s="35">
        <f t="shared" si="0"/>
        <v>12.300000000000004</v>
      </c>
      <c r="O35" s="57"/>
      <c r="P35" s="57"/>
      <c r="Q35" s="57"/>
      <c r="R35" s="57"/>
      <c r="S35" s="57"/>
      <c r="T35" s="57"/>
    </row>
    <row r="36" spans="1:20" ht="12.75">
      <c r="A36" s="44">
        <v>30</v>
      </c>
      <c r="B36" s="33">
        <v>4.7</v>
      </c>
      <c r="C36" s="47"/>
      <c r="D36" s="33" t="s">
        <v>26</v>
      </c>
      <c r="E36" s="33">
        <v>0</v>
      </c>
      <c r="F36" s="33" t="s">
        <v>26</v>
      </c>
      <c r="G36" s="33">
        <v>42.1</v>
      </c>
      <c r="H36" s="33" t="s">
        <v>26</v>
      </c>
      <c r="I36" s="33" t="s">
        <v>26</v>
      </c>
      <c r="J36" s="33">
        <v>5.4</v>
      </c>
      <c r="K36" s="33" t="s">
        <v>26</v>
      </c>
      <c r="L36" s="33">
        <v>0.3</v>
      </c>
      <c r="M36" s="33">
        <v>2.8</v>
      </c>
      <c r="N36" s="46">
        <f t="shared" si="0"/>
        <v>55.3</v>
      </c>
      <c r="O36" s="57"/>
      <c r="P36" s="57"/>
      <c r="Q36" s="57"/>
      <c r="R36" s="57"/>
      <c r="S36" s="57"/>
      <c r="T36" s="57"/>
    </row>
    <row r="37" spans="1:20" ht="12.75">
      <c r="A37" s="43">
        <v>31</v>
      </c>
      <c r="B37" s="20">
        <v>4.6</v>
      </c>
      <c r="C37" s="47"/>
      <c r="D37" s="74">
        <v>7.3</v>
      </c>
      <c r="E37" s="47"/>
      <c r="F37" s="74">
        <v>1.6</v>
      </c>
      <c r="G37" s="47"/>
      <c r="H37" s="20">
        <v>6.7</v>
      </c>
      <c r="I37" s="74" t="s">
        <v>5</v>
      </c>
      <c r="J37" s="47"/>
      <c r="K37" s="33" t="s">
        <v>26</v>
      </c>
      <c r="L37" s="47"/>
      <c r="M37" s="33" t="s">
        <v>26</v>
      </c>
      <c r="N37" s="35">
        <f t="shared" si="0"/>
        <v>20.2</v>
      </c>
      <c r="O37" s="57"/>
      <c r="P37" s="57"/>
      <c r="Q37" s="57"/>
      <c r="R37" s="57"/>
      <c r="S37" s="57"/>
      <c r="T37" s="57"/>
    </row>
    <row r="38" spans="1:20" ht="12.75">
      <c r="A38" s="49" t="s">
        <v>6</v>
      </c>
      <c r="B38" s="13">
        <f aca="true" t="shared" si="1" ref="B38:M38">SUM(B7:B37)</f>
        <v>103.00000000000001</v>
      </c>
      <c r="C38" s="13">
        <f t="shared" si="1"/>
        <v>184.79999999999998</v>
      </c>
      <c r="D38" s="13">
        <f t="shared" si="1"/>
        <v>11.4</v>
      </c>
      <c r="E38" s="13">
        <f t="shared" si="1"/>
        <v>94.30000000000001</v>
      </c>
      <c r="F38" s="13">
        <f t="shared" si="1"/>
        <v>36.2</v>
      </c>
      <c r="G38" s="13">
        <f t="shared" si="1"/>
        <v>65.7</v>
      </c>
      <c r="H38" s="13">
        <f t="shared" si="1"/>
        <v>37.8</v>
      </c>
      <c r="I38" s="13">
        <f t="shared" si="1"/>
        <v>32.49999999999999</v>
      </c>
      <c r="J38" s="13">
        <f t="shared" si="1"/>
        <v>91</v>
      </c>
      <c r="K38" s="13">
        <f t="shared" si="1"/>
        <v>65.9</v>
      </c>
      <c r="L38" s="13">
        <f t="shared" si="1"/>
        <v>42.400000000000006</v>
      </c>
      <c r="M38" s="40">
        <f t="shared" si="1"/>
        <v>107.50000000000001</v>
      </c>
      <c r="N38" s="36">
        <f t="shared" si="0"/>
        <v>872.4999999999999</v>
      </c>
      <c r="O38" s="57"/>
      <c r="P38" s="57"/>
      <c r="Q38" s="57"/>
      <c r="R38" s="57"/>
      <c r="S38" s="57"/>
      <c r="T38" s="57"/>
    </row>
    <row r="39" spans="1:20" ht="12.75">
      <c r="A39" s="48" t="s">
        <v>7</v>
      </c>
      <c r="B39" s="11">
        <v>116.6</v>
      </c>
      <c r="C39" s="11">
        <v>89</v>
      </c>
      <c r="D39" s="11">
        <v>85.6</v>
      </c>
      <c r="E39" s="11">
        <v>56</v>
      </c>
      <c r="F39" s="11">
        <v>69.4</v>
      </c>
      <c r="G39" s="11">
        <v>70.6</v>
      </c>
      <c r="H39" s="11">
        <v>92.9</v>
      </c>
      <c r="I39" s="11">
        <v>84.2</v>
      </c>
      <c r="J39" s="11">
        <v>82.7</v>
      </c>
      <c r="K39" s="11">
        <v>87.1</v>
      </c>
      <c r="L39" s="11">
        <v>98.5</v>
      </c>
      <c r="M39" s="39">
        <v>114.3</v>
      </c>
      <c r="N39" s="37">
        <f>SUM(B39:M39)</f>
        <v>1046.9</v>
      </c>
      <c r="O39" s="57"/>
      <c r="P39" s="57"/>
      <c r="Q39" s="57"/>
      <c r="R39" s="57"/>
      <c r="S39" s="57"/>
      <c r="T39" s="57"/>
    </row>
    <row r="40" spans="1:20" ht="12.75">
      <c r="A40" s="48" t="s">
        <v>8</v>
      </c>
      <c r="B40" s="29">
        <f aca="true" t="shared" si="2" ref="B40:N40">B38*100/B39</f>
        <v>88.33619210977703</v>
      </c>
      <c r="C40" s="29">
        <f t="shared" si="2"/>
        <v>207.64044943820224</v>
      </c>
      <c r="D40" s="29">
        <f t="shared" si="2"/>
        <v>13.317757009345796</v>
      </c>
      <c r="E40" s="29">
        <f t="shared" si="2"/>
        <v>168.39285714285717</v>
      </c>
      <c r="F40" s="29">
        <f t="shared" si="2"/>
        <v>52.1613832853026</v>
      </c>
      <c r="G40" s="29">
        <f t="shared" si="2"/>
        <v>93.05949008498584</v>
      </c>
      <c r="H40" s="29">
        <f t="shared" si="2"/>
        <v>40.68891280947254</v>
      </c>
      <c r="I40" s="29">
        <f t="shared" si="2"/>
        <v>38.59857482185272</v>
      </c>
      <c r="J40" s="29">
        <f t="shared" si="2"/>
        <v>110.03627569528416</v>
      </c>
      <c r="K40" s="29">
        <f t="shared" si="2"/>
        <v>75.66016073478761</v>
      </c>
      <c r="L40" s="29">
        <f t="shared" si="2"/>
        <v>43.04568527918783</v>
      </c>
      <c r="M40" s="41">
        <f t="shared" si="2"/>
        <v>94.05074365704289</v>
      </c>
      <c r="N40" s="38">
        <f t="shared" si="2"/>
        <v>83.34129334224852</v>
      </c>
      <c r="O40" s="57"/>
      <c r="P40" s="57"/>
      <c r="Q40" s="57"/>
      <c r="R40" s="57"/>
      <c r="S40" s="57"/>
      <c r="T40" s="57"/>
    </row>
    <row r="41" spans="1:20" ht="12.75">
      <c r="A41" s="50" t="s">
        <v>9</v>
      </c>
      <c r="B41" s="11">
        <f aca="true" t="shared" si="3" ref="B41:M41">MAX(B7:B37)</f>
        <v>11.699999999999998</v>
      </c>
      <c r="C41" s="11">
        <f t="shared" si="3"/>
        <v>29.6</v>
      </c>
      <c r="D41" s="11">
        <f t="shared" si="3"/>
        <v>7.3</v>
      </c>
      <c r="E41" s="11">
        <f t="shared" si="3"/>
        <v>24.500000000000004</v>
      </c>
      <c r="F41" s="11">
        <f t="shared" si="3"/>
        <v>11</v>
      </c>
      <c r="G41" s="11">
        <f t="shared" si="3"/>
        <v>42.1</v>
      </c>
      <c r="H41" s="11">
        <f t="shared" si="3"/>
        <v>10.899999999999999</v>
      </c>
      <c r="I41" s="11">
        <f t="shared" si="3"/>
        <v>11.5</v>
      </c>
      <c r="J41" s="11">
        <f t="shared" si="3"/>
        <v>18.300000000000008</v>
      </c>
      <c r="K41" s="11">
        <f t="shared" si="3"/>
        <v>10.2</v>
      </c>
      <c r="L41" s="11">
        <f t="shared" si="3"/>
        <v>7.199999999999999</v>
      </c>
      <c r="M41" s="39">
        <f t="shared" si="3"/>
        <v>24.400000000000002</v>
      </c>
      <c r="N41" s="37">
        <f>MAX(B41:M41)</f>
        <v>42.1</v>
      </c>
      <c r="O41" s="57"/>
      <c r="P41" s="57"/>
      <c r="Q41" s="57"/>
      <c r="R41" s="57"/>
      <c r="S41" s="57"/>
      <c r="T41" s="57"/>
    </row>
    <row r="42" spans="1:20" ht="12.75">
      <c r="A42" s="48" t="s">
        <v>31</v>
      </c>
      <c r="B42" s="12">
        <f aca="true" t="shared" si="4" ref="B42:M42">COUNTIF(B$7:B$37,"&gt;=0,1")</f>
        <v>23</v>
      </c>
      <c r="C42" s="12">
        <f t="shared" si="4"/>
        <v>21</v>
      </c>
      <c r="D42" s="12">
        <f t="shared" si="4"/>
        <v>3</v>
      </c>
      <c r="E42" s="12">
        <f t="shared" si="4"/>
        <v>15</v>
      </c>
      <c r="F42" s="12">
        <f t="shared" si="4"/>
        <v>12</v>
      </c>
      <c r="G42" s="12">
        <f t="shared" si="4"/>
        <v>11</v>
      </c>
      <c r="H42" s="12">
        <f t="shared" si="4"/>
        <v>12</v>
      </c>
      <c r="I42" s="12">
        <f t="shared" si="4"/>
        <v>9</v>
      </c>
      <c r="J42" s="12">
        <f t="shared" si="4"/>
        <v>15</v>
      </c>
      <c r="K42" s="12">
        <f t="shared" si="4"/>
        <v>18</v>
      </c>
      <c r="L42" s="12">
        <f t="shared" si="4"/>
        <v>18</v>
      </c>
      <c r="M42" s="51">
        <f t="shared" si="4"/>
        <v>20</v>
      </c>
      <c r="N42" s="52">
        <f>SUM(B42:M42)</f>
        <v>177</v>
      </c>
      <c r="O42" s="57"/>
      <c r="P42" s="57"/>
      <c r="Q42" s="57"/>
      <c r="R42" s="57"/>
      <c r="S42" s="57"/>
      <c r="T42" s="57"/>
    </row>
    <row r="43" spans="1:20" ht="12.75">
      <c r="A43" s="48" t="s">
        <v>32</v>
      </c>
      <c r="B43" s="12">
        <f aca="true" t="shared" si="5" ref="B43:M43">COUNTIF(B$7:B$37,"&gt;=1,0")</f>
        <v>17</v>
      </c>
      <c r="C43" s="12">
        <f t="shared" si="5"/>
        <v>19</v>
      </c>
      <c r="D43" s="12">
        <f t="shared" si="5"/>
        <v>3</v>
      </c>
      <c r="E43" s="12">
        <f t="shared" si="5"/>
        <v>13</v>
      </c>
      <c r="F43" s="12">
        <f t="shared" si="5"/>
        <v>11</v>
      </c>
      <c r="G43" s="12">
        <f t="shared" si="5"/>
        <v>7</v>
      </c>
      <c r="H43" s="12">
        <f t="shared" si="5"/>
        <v>7</v>
      </c>
      <c r="I43" s="12">
        <f t="shared" si="5"/>
        <v>5</v>
      </c>
      <c r="J43" s="12">
        <f t="shared" si="5"/>
        <v>12</v>
      </c>
      <c r="K43" s="12">
        <f t="shared" si="5"/>
        <v>12</v>
      </c>
      <c r="L43" s="12">
        <f t="shared" si="5"/>
        <v>11</v>
      </c>
      <c r="M43" s="51">
        <f t="shared" si="5"/>
        <v>18</v>
      </c>
      <c r="N43" s="52">
        <f>SUM(B43:M43)</f>
        <v>135</v>
      </c>
      <c r="O43" s="57"/>
      <c r="P43" s="57"/>
      <c r="Q43" s="57"/>
      <c r="R43" s="57"/>
      <c r="S43" s="57"/>
      <c r="T43" s="57"/>
    </row>
    <row r="44" spans="1:20" ht="12.75">
      <c r="A44" s="48" t="s">
        <v>33</v>
      </c>
      <c r="B44" s="12">
        <f aca="true" t="shared" si="6" ref="B44:M44">COUNTIF(B$7:B$37,"&gt;=5,0")</f>
        <v>8</v>
      </c>
      <c r="C44" s="12">
        <f t="shared" si="6"/>
        <v>14</v>
      </c>
      <c r="D44" s="12">
        <f t="shared" si="6"/>
        <v>1</v>
      </c>
      <c r="E44" s="12">
        <f t="shared" si="6"/>
        <v>5</v>
      </c>
      <c r="F44" s="12">
        <f t="shared" si="6"/>
        <v>2</v>
      </c>
      <c r="G44" s="12">
        <f t="shared" si="6"/>
        <v>2</v>
      </c>
      <c r="H44" s="12">
        <f t="shared" si="6"/>
        <v>4</v>
      </c>
      <c r="I44" s="12">
        <f t="shared" si="6"/>
        <v>3</v>
      </c>
      <c r="J44" s="12">
        <f t="shared" si="6"/>
        <v>7</v>
      </c>
      <c r="K44" s="12">
        <f t="shared" si="6"/>
        <v>6</v>
      </c>
      <c r="L44" s="12">
        <f t="shared" si="6"/>
        <v>4</v>
      </c>
      <c r="M44" s="51">
        <f t="shared" si="6"/>
        <v>7</v>
      </c>
      <c r="N44" s="52">
        <f>SUM(B44:M44)</f>
        <v>63</v>
      </c>
      <c r="O44" s="57"/>
      <c r="P44" s="57"/>
      <c r="Q44" s="57"/>
      <c r="R44" s="57"/>
      <c r="S44" s="57"/>
      <c r="T44" s="57"/>
    </row>
    <row r="45" spans="1:20" ht="12.75">
      <c r="A45" s="48" t="s">
        <v>34</v>
      </c>
      <c r="B45" s="12">
        <f aca="true" t="shared" si="7" ref="B45:M45">COUNTIF(B$7:B$37,"&gt;=10,0")</f>
        <v>3</v>
      </c>
      <c r="C45" s="12">
        <f t="shared" si="7"/>
        <v>5</v>
      </c>
      <c r="D45" s="12">
        <f t="shared" si="7"/>
        <v>0</v>
      </c>
      <c r="E45" s="12">
        <f t="shared" si="7"/>
        <v>3</v>
      </c>
      <c r="F45" s="12">
        <f t="shared" si="7"/>
        <v>1</v>
      </c>
      <c r="G45" s="12">
        <f t="shared" si="7"/>
        <v>2</v>
      </c>
      <c r="H45" s="12">
        <f t="shared" si="7"/>
        <v>1</v>
      </c>
      <c r="I45" s="12">
        <f t="shared" si="7"/>
        <v>1</v>
      </c>
      <c r="J45" s="12">
        <f t="shared" si="7"/>
        <v>3</v>
      </c>
      <c r="K45" s="12">
        <f t="shared" si="7"/>
        <v>1</v>
      </c>
      <c r="L45" s="12">
        <f t="shared" si="7"/>
        <v>0</v>
      </c>
      <c r="M45" s="51">
        <f t="shared" si="7"/>
        <v>2</v>
      </c>
      <c r="N45" s="52">
        <f>SUM(B45:M45)</f>
        <v>22</v>
      </c>
      <c r="O45" s="57"/>
      <c r="P45" s="57"/>
      <c r="Q45" s="57"/>
      <c r="R45" s="57"/>
      <c r="S45" s="57"/>
      <c r="T45" s="57"/>
    </row>
    <row r="46" spans="1:20" ht="12.75">
      <c r="A46" s="48" t="s">
        <v>35</v>
      </c>
      <c r="B46" s="12">
        <f aca="true" t="shared" si="8" ref="B46:M46">COUNTIF(B$7:B$37,"&gt;=20,0")</f>
        <v>0</v>
      </c>
      <c r="C46" s="12">
        <f t="shared" si="8"/>
        <v>4</v>
      </c>
      <c r="D46" s="12">
        <f t="shared" si="8"/>
        <v>0</v>
      </c>
      <c r="E46" s="12">
        <f t="shared" si="8"/>
        <v>1</v>
      </c>
      <c r="F46" s="12">
        <f t="shared" si="8"/>
        <v>0</v>
      </c>
      <c r="G46" s="12">
        <f t="shared" si="8"/>
        <v>1</v>
      </c>
      <c r="H46" s="12">
        <f t="shared" si="8"/>
        <v>0</v>
      </c>
      <c r="I46" s="12">
        <f t="shared" si="8"/>
        <v>0</v>
      </c>
      <c r="J46" s="12">
        <f t="shared" si="8"/>
        <v>0</v>
      </c>
      <c r="K46" s="12">
        <f t="shared" si="8"/>
        <v>0</v>
      </c>
      <c r="L46" s="12">
        <f t="shared" si="8"/>
        <v>0</v>
      </c>
      <c r="M46" s="51">
        <f t="shared" si="8"/>
        <v>2</v>
      </c>
      <c r="N46" s="52">
        <f>SUM(B46:M46)</f>
        <v>8</v>
      </c>
      <c r="O46" s="57"/>
      <c r="P46" s="57"/>
      <c r="Q46" s="57"/>
      <c r="R46" s="57"/>
      <c r="S46" s="57"/>
      <c r="T46" s="57"/>
    </row>
    <row r="47" spans="1:20" ht="12.75">
      <c r="A47" s="67"/>
      <c r="B47" s="6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</row>
    <row r="48" spans="1:20" ht="12.75">
      <c r="A48" s="67"/>
      <c r="B48" s="6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</row>
    <row r="49" spans="1:20" ht="12.75">
      <c r="A49" s="67"/>
      <c r="B49" s="6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</row>
    <row r="50" spans="1:20" ht="12.75">
      <c r="A50" s="67"/>
      <c r="B50" s="6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</row>
    <row r="51" spans="1:20" ht="12.75">
      <c r="A51" s="67"/>
      <c r="B51" s="6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</row>
    <row r="52" spans="1:20" ht="12.75">
      <c r="A52" s="67"/>
      <c r="B52" s="6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20" ht="12.75">
      <c r="A53" s="67"/>
      <c r="B53" s="6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</row>
    <row r="54" spans="1:20" ht="12.75">
      <c r="A54" s="67"/>
      <c r="B54" s="6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</row>
    <row r="55" spans="1:20" ht="12.75">
      <c r="A55" s="67"/>
      <c r="B55" s="6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</row>
    <row r="56" spans="1:20" ht="12.75">
      <c r="A56" s="67"/>
      <c r="B56" s="6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</row>
    <row r="57" spans="1:20" ht="12.75">
      <c r="A57" s="67"/>
      <c r="B57" s="6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</row>
    <row r="58" spans="1:20" ht="12.75">
      <c r="A58" s="67"/>
      <c r="B58" s="6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</row>
    <row r="59" spans="1:20" ht="12.75">
      <c r="A59" s="67"/>
      <c r="B59" s="6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</row>
  </sheetData>
  <sheetProtection/>
  <mergeCells count="1">
    <mergeCell ref="C1:F1"/>
  </mergeCells>
  <conditionalFormatting sqref="N7:N37">
    <cfRule type="expression" priority="13" dxfId="205" stopIfTrue="1">
      <formula>N7=MAX(N$7:N$37)</formula>
    </cfRule>
  </conditionalFormatting>
  <conditionalFormatting sqref="B7:M7 B9:M9 B11:M11 B13:M13 B15:M15 B17:M17 B19:M19 B21:M21 B23:M23 B25:M25 B27:M27 B29:M29 B31:M31 B33:M33 D35:M35 B37 B35 H37">
    <cfRule type="expression" priority="14" dxfId="19" stopIfTrue="1">
      <formula>B7=""</formula>
    </cfRule>
    <cfRule type="expression" priority="15" dxfId="16" stopIfTrue="1">
      <formula>B7&gt;=$O$3</formula>
    </cfRule>
  </conditionalFormatting>
  <conditionalFormatting sqref="B8:M8 B10:M10 B12:M12 B14:M14 B16:M16 B18:M18 B20:M20 B22:M22 B24:M24 B26:M26 B28:M28 B30:M30 B32:M32 B36 D36:M36 B34:M34">
    <cfRule type="expression" priority="16" dxfId="17" stopIfTrue="1">
      <formula>B8=""</formula>
    </cfRule>
    <cfRule type="expression" priority="17" dxfId="16" stopIfTrue="1">
      <formula>B8&gt;=$O$3</formula>
    </cfRule>
  </conditionalFormatting>
  <conditionalFormatting sqref="L37 E37 G37 J37 C35:C37">
    <cfRule type="expression" priority="18" dxfId="206" stopIfTrue="1">
      <formula>C35=MAX(C$7:C$37)</formula>
    </cfRule>
    <cfRule type="expression" priority="19" dxfId="207" stopIfTrue="1">
      <formula>C35=MIN(C$7:C$37)</formula>
    </cfRule>
  </conditionalFormatting>
  <conditionalFormatting sqref="D37">
    <cfRule type="expression" priority="11" dxfId="206" stopIfTrue="1">
      <formula>D37=MAX(D$7:D$37)</formula>
    </cfRule>
    <cfRule type="expression" priority="12" dxfId="207" stopIfTrue="1">
      <formula>D37=MIN(D$7:D$37)</formula>
    </cfRule>
  </conditionalFormatting>
  <conditionalFormatting sqref="F37">
    <cfRule type="expression" priority="9" dxfId="206" stopIfTrue="1">
      <formula>F37=MAX(F$7:F$37)</formula>
    </cfRule>
    <cfRule type="expression" priority="10" dxfId="207" stopIfTrue="1">
      <formula>F37=MIN(F$7:F$37)</formula>
    </cfRule>
  </conditionalFormatting>
  <conditionalFormatting sqref="I37">
    <cfRule type="expression" priority="7" dxfId="206" stopIfTrue="1">
      <formula>I37=MAX(I$7:I$37)</formula>
    </cfRule>
    <cfRule type="expression" priority="8" dxfId="207" stopIfTrue="1">
      <formula>I37=MIN(I$7:I$37)</formula>
    </cfRule>
  </conditionalFormatting>
  <conditionalFormatting sqref="K37">
    <cfRule type="expression" priority="5" dxfId="17" stopIfTrue="1">
      <formula>K37=""</formula>
    </cfRule>
    <cfRule type="expression" priority="6" dxfId="16" stopIfTrue="1">
      <formula>K37&gt;=$O$3</formula>
    </cfRule>
  </conditionalFormatting>
  <conditionalFormatting sqref="M37">
    <cfRule type="expression" priority="1" dxfId="17" stopIfTrue="1">
      <formula>M37=""</formula>
    </cfRule>
    <cfRule type="expression" priority="2" dxfId="16" stopIfTrue="1">
      <formula>M37&gt;=$O$3</formula>
    </cfRule>
  </conditionalFormatting>
  <printOptions horizontalCentered="1" verticalCentered="1"/>
  <pageMargins left="0.5905511811023623" right="0.3937007874015748" top="0.3937007874015748" bottom="0" header="0.5118110236220472" footer="0.5118110236220472"/>
  <pageSetup horizontalDpi="300" verticalDpi="300" orientation="landscape" paperSize="9" scale="93" r:id="rId4"/>
  <drawing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Tabelle26">
    <pageSetUpPr fitToPage="1"/>
  </sheetPr>
  <dimension ref="A1:N46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" sqref="A5"/>
    </sheetView>
  </sheetViews>
  <sheetFormatPr defaultColWidth="12" defaultRowHeight="12.75"/>
  <cols>
    <col min="1" max="1" width="16.83203125" style="1" customWidth="1"/>
    <col min="2" max="2" width="9.83203125" style="1" customWidth="1"/>
    <col min="3" max="3" width="9.5" style="0" customWidth="1"/>
    <col min="4" max="4" width="9.16015625" style="0" customWidth="1"/>
    <col min="5" max="5" width="8.83203125" style="0" customWidth="1"/>
    <col min="6" max="6" width="9.5" style="0" customWidth="1"/>
    <col min="7" max="7" width="8.5" style="0" customWidth="1"/>
    <col min="8" max="8" width="9.16015625" style="0" customWidth="1"/>
    <col min="9" max="9" width="9" style="0" customWidth="1"/>
    <col min="10" max="10" width="10.66015625" style="0" customWidth="1"/>
    <col min="11" max="11" width="9.83203125" style="0" customWidth="1"/>
    <col min="12" max="12" width="10.83203125" style="0" customWidth="1"/>
    <col min="13" max="13" width="10.33203125" style="0" customWidth="1"/>
    <col min="14" max="14" width="9" style="0" customWidth="1"/>
  </cols>
  <sheetData>
    <row r="1" spans="1:14" ht="16.5" thickTop="1">
      <c r="A1" s="9"/>
      <c r="B1" s="18"/>
      <c r="C1" s="78" t="s">
        <v>0</v>
      </c>
      <c r="D1" s="78"/>
      <c r="E1" s="78"/>
      <c r="F1" s="78"/>
      <c r="G1" s="26">
        <v>1995</v>
      </c>
      <c r="H1" s="25"/>
      <c r="I1" s="25" t="s">
        <v>1</v>
      </c>
      <c r="J1" s="27"/>
      <c r="K1" s="7"/>
      <c r="L1" s="7"/>
      <c r="M1" s="7"/>
      <c r="N1" s="7"/>
    </row>
    <row r="2" spans="1:14" ht="16.5" thickBot="1">
      <c r="A2" s="9"/>
      <c r="B2" s="15"/>
      <c r="C2" s="16"/>
      <c r="D2" s="16" t="s">
        <v>2</v>
      </c>
      <c r="E2" s="16"/>
      <c r="F2" s="16"/>
      <c r="G2" s="16"/>
      <c r="H2" s="16"/>
      <c r="I2" s="16"/>
      <c r="J2" s="17"/>
      <c r="K2" s="7"/>
      <c r="L2" s="7"/>
      <c r="M2" s="7"/>
      <c r="N2" s="7"/>
    </row>
    <row r="3" spans="1:14" ht="16.5" thickTop="1">
      <c r="A3" s="9"/>
      <c r="B3" s="34" t="s">
        <v>29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2.75">
      <c r="A4" s="3"/>
      <c r="B4" s="42" t="e">
        <f>#REF!</f>
        <v>#REF!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2.75">
      <c r="A5" s="4" t="s">
        <v>3</v>
      </c>
      <c r="B5" s="8">
        <v>1</v>
      </c>
      <c r="C5" s="8">
        <v>32</v>
      </c>
      <c r="D5" s="8">
        <v>61</v>
      </c>
      <c r="E5" s="8">
        <v>92</v>
      </c>
      <c r="F5" s="8">
        <v>122</v>
      </c>
      <c r="G5" s="8">
        <v>153</v>
      </c>
      <c r="H5" s="8">
        <v>183</v>
      </c>
      <c r="I5" s="8">
        <v>214</v>
      </c>
      <c r="J5" s="8">
        <v>245</v>
      </c>
      <c r="K5" s="8">
        <v>275</v>
      </c>
      <c r="L5" s="8">
        <v>306</v>
      </c>
      <c r="M5" s="8">
        <v>336</v>
      </c>
      <c r="N5" s="4" t="s">
        <v>4</v>
      </c>
    </row>
    <row r="6" spans="1:14" ht="15.75">
      <c r="A6" s="4"/>
      <c r="B6" s="28"/>
      <c r="C6" s="9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12.75">
      <c r="A7" s="43">
        <v>1</v>
      </c>
      <c r="B7" s="20">
        <v>14.5</v>
      </c>
      <c r="C7" s="11">
        <v>2.9</v>
      </c>
      <c r="D7" s="11">
        <v>3.3</v>
      </c>
      <c r="E7" s="11">
        <v>4.8</v>
      </c>
      <c r="F7" s="11"/>
      <c r="G7" s="11">
        <v>3.7</v>
      </c>
      <c r="H7" s="11"/>
      <c r="I7" s="11"/>
      <c r="J7" s="11">
        <v>5.2</v>
      </c>
      <c r="K7" s="11">
        <v>6.6</v>
      </c>
      <c r="L7" s="11">
        <v>8.2</v>
      </c>
      <c r="M7" s="39"/>
      <c r="N7" s="35">
        <f aca="true" t="shared" si="0" ref="N7:N22">SUM(B7:M7)</f>
        <v>49.2</v>
      </c>
    </row>
    <row r="8" spans="1:14" ht="12.75">
      <c r="A8" s="44">
        <v>2</v>
      </c>
      <c r="B8" s="33">
        <v>4.5</v>
      </c>
      <c r="C8" s="33"/>
      <c r="D8" s="33">
        <v>1</v>
      </c>
      <c r="E8" s="33"/>
      <c r="F8" s="33"/>
      <c r="G8" s="33">
        <v>0.4</v>
      </c>
      <c r="H8" s="33">
        <v>5.4</v>
      </c>
      <c r="I8" s="33"/>
      <c r="J8" s="33">
        <v>2.4</v>
      </c>
      <c r="K8" s="33"/>
      <c r="L8" s="33">
        <v>16.5</v>
      </c>
      <c r="M8" s="45">
        <v>0</v>
      </c>
      <c r="N8" s="46">
        <f t="shared" si="0"/>
        <v>30.200000000000003</v>
      </c>
    </row>
    <row r="9" spans="1:14" ht="12.75">
      <c r="A9" s="43">
        <v>3</v>
      </c>
      <c r="B9" s="20">
        <v>0</v>
      </c>
      <c r="C9" s="11"/>
      <c r="D9" s="11">
        <v>0</v>
      </c>
      <c r="E9" s="11"/>
      <c r="F9" s="11"/>
      <c r="G9" s="11">
        <v>0.5</v>
      </c>
      <c r="H9" s="11">
        <v>4.5</v>
      </c>
      <c r="I9" s="11"/>
      <c r="J9" s="11">
        <v>2.7</v>
      </c>
      <c r="K9" s="11">
        <v>3.2</v>
      </c>
      <c r="L9" s="11">
        <v>6.2</v>
      </c>
      <c r="M9" s="39"/>
      <c r="N9" s="35">
        <f t="shared" si="0"/>
        <v>17.1</v>
      </c>
    </row>
    <row r="10" spans="1:14" ht="12.75">
      <c r="A10" s="44">
        <v>4</v>
      </c>
      <c r="B10" s="33"/>
      <c r="C10" s="33">
        <v>5.6</v>
      </c>
      <c r="D10" s="33">
        <v>0.3</v>
      </c>
      <c r="E10" s="33"/>
      <c r="F10" s="33"/>
      <c r="G10" s="33">
        <v>6.4</v>
      </c>
      <c r="H10" s="33">
        <v>0</v>
      </c>
      <c r="I10" s="33"/>
      <c r="J10" s="33">
        <v>6.1</v>
      </c>
      <c r="K10" s="33"/>
      <c r="L10" s="33"/>
      <c r="M10" s="45">
        <v>0.2</v>
      </c>
      <c r="N10" s="46">
        <f t="shared" si="0"/>
        <v>18.599999999999998</v>
      </c>
    </row>
    <row r="11" spans="1:14" ht="12.75">
      <c r="A11" s="43">
        <v>5</v>
      </c>
      <c r="B11" s="20"/>
      <c r="C11" s="11">
        <v>2.1</v>
      </c>
      <c r="D11" s="11">
        <v>1.6</v>
      </c>
      <c r="E11" s="11">
        <v>0.6</v>
      </c>
      <c r="F11" s="11"/>
      <c r="G11" s="11">
        <v>4.6</v>
      </c>
      <c r="H11" s="11"/>
      <c r="I11" s="11"/>
      <c r="J11" s="11">
        <v>0.2</v>
      </c>
      <c r="K11" s="11">
        <v>0.6</v>
      </c>
      <c r="L11" s="11"/>
      <c r="M11" s="39">
        <v>0.2</v>
      </c>
      <c r="N11" s="35">
        <f t="shared" si="0"/>
        <v>9.899999999999997</v>
      </c>
    </row>
    <row r="12" spans="1:14" ht="12.75">
      <c r="A12" s="44">
        <v>6</v>
      </c>
      <c r="B12" s="33"/>
      <c r="C12" s="33">
        <v>1.7</v>
      </c>
      <c r="D12" s="33">
        <v>5.9</v>
      </c>
      <c r="E12" s="33">
        <v>0.3</v>
      </c>
      <c r="F12" s="33"/>
      <c r="G12" s="33">
        <v>0</v>
      </c>
      <c r="H12" s="33"/>
      <c r="I12" s="33"/>
      <c r="J12" s="33">
        <v>0.1</v>
      </c>
      <c r="K12" s="33">
        <v>0.1</v>
      </c>
      <c r="L12" s="33"/>
      <c r="M12" s="45">
        <v>0</v>
      </c>
      <c r="N12" s="46">
        <f t="shared" si="0"/>
        <v>8.1</v>
      </c>
    </row>
    <row r="13" spans="1:14" ht="12.75">
      <c r="A13" s="43">
        <v>7</v>
      </c>
      <c r="B13" s="20"/>
      <c r="C13" s="11">
        <v>3.3</v>
      </c>
      <c r="D13" s="11">
        <v>0</v>
      </c>
      <c r="E13" s="11">
        <v>5.1</v>
      </c>
      <c r="F13" s="11"/>
      <c r="G13" s="11">
        <v>14.9</v>
      </c>
      <c r="H13" s="11"/>
      <c r="I13" s="11">
        <v>0</v>
      </c>
      <c r="J13" s="11">
        <v>1.4</v>
      </c>
      <c r="K13" s="11">
        <v>0</v>
      </c>
      <c r="L13" s="11">
        <v>0.1</v>
      </c>
      <c r="M13" s="39">
        <v>0</v>
      </c>
      <c r="N13" s="35">
        <f t="shared" si="0"/>
        <v>24.799999999999997</v>
      </c>
    </row>
    <row r="14" spans="1:14" ht="12.75">
      <c r="A14" s="44">
        <v>8</v>
      </c>
      <c r="B14" s="33">
        <v>7.1</v>
      </c>
      <c r="C14" s="33">
        <v>31</v>
      </c>
      <c r="D14" s="33">
        <v>1.2</v>
      </c>
      <c r="E14" s="33">
        <v>1.1</v>
      </c>
      <c r="F14" s="33">
        <v>3.4</v>
      </c>
      <c r="G14" s="33"/>
      <c r="H14" s="33"/>
      <c r="I14" s="33"/>
      <c r="J14" s="33">
        <v>18.9</v>
      </c>
      <c r="K14" s="33"/>
      <c r="L14" s="33">
        <v>3.3</v>
      </c>
      <c r="M14" s="45"/>
      <c r="N14" s="46">
        <f t="shared" si="0"/>
        <v>66</v>
      </c>
    </row>
    <row r="15" spans="1:14" ht="12.75">
      <c r="A15" s="43">
        <v>9</v>
      </c>
      <c r="B15" s="20">
        <v>29.2</v>
      </c>
      <c r="C15" s="11"/>
      <c r="D15" s="11"/>
      <c r="E15" s="11">
        <v>5.3</v>
      </c>
      <c r="F15" s="11">
        <v>3.6</v>
      </c>
      <c r="G15" s="11">
        <v>1.3</v>
      </c>
      <c r="H15" s="11"/>
      <c r="I15" s="11"/>
      <c r="J15" s="11">
        <v>1.7</v>
      </c>
      <c r="K15" s="11"/>
      <c r="L15" s="11">
        <v>0.3</v>
      </c>
      <c r="M15" s="39">
        <v>0.1</v>
      </c>
      <c r="N15" s="35">
        <f t="shared" si="0"/>
        <v>41.5</v>
      </c>
    </row>
    <row r="16" spans="1:14" ht="12.75">
      <c r="A16" s="44">
        <v>10</v>
      </c>
      <c r="B16" s="33">
        <v>17.1</v>
      </c>
      <c r="C16" s="33">
        <v>7.9</v>
      </c>
      <c r="D16" s="33"/>
      <c r="E16" s="33">
        <v>0.3</v>
      </c>
      <c r="F16" s="33">
        <v>1.8</v>
      </c>
      <c r="G16" s="33">
        <v>0.3</v>
      </c>
      <c r="H16" s="33"/>
      <c r="I16" s="33"/>
      <c r="J16" s="33">
        <v>2</v>
      </c>
      <c r="K16" s="33"/>
      <c r="L16" s="33"/>
      <c r="M16" s="45"/>
      <c r="N16" s="46">
        <f t="shared" si="0"/>
        <v>29.400000000000002</v>
      </c>
    </row>
    <row r="17" spans="1:14" ht="12.75">
      <c r="A17" s="43">
        <v>11</v>
      </c>
      <c r="B17" s="20">
        <v>14.2</v>
      </c>
      <c r="C17" s="11">
        <v>3.9</v>
      </c>
      <c r="D17" s="11"/>
      <c r="E17" s="11">
        <v>0</v>
      </c>
      <c r="F17" s="11">
        <v>0</v>
      </c>
      <c r="G17" s="11"/>
      <c r="H17" s="11"/>
      <c r="I17" s="11"/>
      <c r="J17" s="11">
        <v>6.6</v>
      </c>
      <c r="K17" s="11">
        <v>0.1</v>
      </c>
      <c r="L17" s="11"/>
      <c r="M17" s="39">
        <v>0.3</v>
      </c>
      <c r="N17" s="35">
        <f t="shared" si="0"/>
        <v>25.099999999999998</v>
      </c>
    </row>
    <row r="18" spans="1:14" ht="12.75">
      <c r="A18" s="44">
        <v>12</v>
      </c>
      <c r="B18" s="33">
        <v>2</v>
      </c>
      <c r="C18" s="33">
        <v>2.1</v>
      </c>
      <c r="D18" s="33"/>
      <c r="E18" s="33">
        <v>4.5</v>
      </c>
      <c r="F18" s="33">
        <v>0.8</v>
      </c>
      <c r="G18" s="33">
        <v>2.2</v>
      </c>
      <c r="H18" s="33">
        <v>0.1</v>
      </c>
      <c r="I18" s="33"/>
      <c r="J18" s="33">
        <v>10.5</v>
      </c>
      <c r="K18" s="33">
        <v>0.1</v>
      </c>
      <c r="L18" s="33"/>
      <c r="M18" s="45">
        <v>0.1</v>
      </c>
      <c r="N18" s="46">
        <f t="shared" si="0"/>
        <v>22.400000000000006</v>
      </c>
    </row>
    <row r="19" spans="1:14" ht="12.75">
      <c r="A19" s="43">
        <v>13</v>
      </c>
      <c r="B19" s="20">
        <v>0</v>
      </c>
      <c r="C19" s="11">
        <v>0.1</v>
      </c>
      <c r="D19" s="11"/>
      <c r="E19" s="11"/>
      <c r="F19" s="11">
        <v>0.9</v>
      </c>
      <c r="G19" s="11">
        <v>3.5</v>
      </c>
      <c r="H19" s="11"/>
      <c r="I19" s="11">
        <v>6.5</v>
      </c>
      <c r="J19" s="11">
        <v>7.1</v>
      </c>
      <c r="K19" s="11"/>
      <c r="L19" s="11">
        <v>0.2</v>
      </c>
      <c r="M19" s="39">
        <v>0.2</v>
      </c>
      <c r="N19" s="35">
        <f t="shared" si="0"/>
        <v>18.5</v>
      </c>
    </row>
    <row r="20" spans="1:14" ht="12.75">
      <c r="A20" s="44">
        <v>14</v>
      </c>
      <c r="B20" s="33">
        <v>3.4</v>
      </c>
      <c r="C20" s="33">
        <v>8</v>
      </c>
      <c r="D20" s="33">
        <v>2.2</v>
      </c>
      <c r="E20" s="33"/>
      <c r="F20" s="33">
        <v>0</v>
      </c>
      <c r="G20" s="33">
        <v>0</v>
      </c>
      <c r="H20" s="33">
        <v>29.5</v>
      </c>
      <c r="I20" s="33">
        <v>0.8</v>
      </c>
      <c r="J20" s="33"/>
      <c r="K20" s="33"/>
      <c r="L20" s="33">
        <v>2.1</v>
      </c>
      <c r="M20" s="45">
        <v>0.7</v>
      </c>
      <c r="N20" s="46">
        <f t="shared" si="0"/>
        <v>46.7</v>
      </c>
    </row>
    <row r="21" spans="1:14" ht="12.75">
      <c r="A21" s="43">
        <v>15</v>
      </c>
      <c r="B21" s="20">
        <v>0.6</v>
      </c>
      <c r="C21" s="11">
        <v>10.9</v>
      </c>
      <c r="D21" s="11">
        <v>8.4</v>
      </c>
      <c r="E21" s="11">
        <v>4.1</v>
      </c>
      <c r="F21" s="11"/>
      <c r="G21" s="11">
        <v>1.6</v>
      </c>
      <c r="H21" s="11">
        <v>9.4</v>
      </c>
      <c r="I21" s="11"/>
      <c r="J21" s="11"/>
      <c r="K21" s="11"/>
      <c r="L21" s="11">
        <v>1.9</v>
      </c>
      <c r="M21" s="39"/>
      <c r="N21" s="35">
        <f t="shared" si="0"/>
        <v>36.9</v>
      </c>
    </row>
    <row r="22" spans="1:14" ht="12.75">
      <c r="A22" s="44">
        <v>16</v>
      </c>
      <c r="B22" s="33"/>
      <c r="C22" s="33">
        <v>9.5</v>
      </c>
      <c r="D22" s="33">
        <v>4</v>
      </c>
      <c r="E22" s="33">
        <v>12</v>
      </c>
      <c r="F22" s="33">
        <v>5.8</v>
      </c>
      <c r="G22" s="33">
        <v>4.1</v>
      </c>
      <c r="H22" s="33"/>
      <c r="I22" s="33"/>
      <c r="J22" s="33">
        <v>0</v>
      </c>
      <c r="K22" s="33"/>
      <c r="L22" s="33">
        <v>4.7</v>
      </c>
      <c r="M22" s="45"/>
      <c r="N22" s="46">
        <f t="shared" si="0"/>
        <v>40.1</v>
      </c>
    </row>
    <row r="23" spans="1:14" ht="12.75">
      <c r="A23" s="43">
        <v>17</v>
      </c>
      <c r="B23" s="20"/>
      <c r="C23" s="11">
        <v>0.2</v>
      </c>
      <c r="D23" s="11">
        <v>15.3</v>
      </c>
      <c r="E23" s="11">
        <v>14.5</v>
      </c>
      <c r="F23" s="11">
        <v>13</v>
      </c>
      <c r="G23" s="11">
        <v>11.9</v>
      </c>
      <c r="H23" s="11">
        <v>1.7</v>
      </c>
      <c r="I23" s="11"/>
      <c r="J23" s="11"/>
      <c r="K23" s="11">
        <v>2.2</v>
      </c>
      <c r="L23" s="11">
        <v>2.7</v>
      </c>
      <c r="M23" s="39">
        <v>0.5</v>
      </c>
      <c r="N23" s="35">
        <f aca="true" t="shared" si="1" ref="N23:N37">SUM(B23:M23)</f>
        <v>62.00000000000001</v>
      </c>
    </row>
    <row r="24" spans="1:14" ht="12.75">
      <c r="A24" s="44">
        <v>18</v>
      </c>
      <c r="B24" s="33">
        <v>2.8</v>
      </c>
      <c r="C24" s="33">
        <v>1.8</v>
      </c>
      <c r="D24" s="33">
        <v>4.5</v>
      </c>
      <c r="E24" s="33">
        <v>5.8</v>
      </c>
      <c r="F24" s="33">
        <v>2.5</v>
      </c>
      <c r="G24" s="33">
        <v>1.4</v>
      </c>
      <c r="H24" s="33">
        <v>6.5</v>
      </c>
      <c r="I24" s="33"/>
      <c r="J24" s="33"/>
      <c r="K24" s="33">
        <v>0.4</v>
      </c>
      <c r="L24" s="33">
        <v>15.3</v>
      </c>
      <c r="M24" s="45">
        <v>2.1</v>
      </c>
      <c r="N24" s="46">
        <f t="shared" si="1"/>
        <v>43.1</v>
      </c>
    </row>
    <row r="25" spans="1:14" ht="12.75">
      <c r="A25" s="43">
        <v>19</v>
      </c>
      <c r="B25" s="20"/>
      <c r="C25" s="11">
        <v>24.4</v>
      </c>
      <c r="D25" s="11">
        <v>2.5</v>
      </c>
      <c r="E25" s="11">
        <v>12.6</v>
      </c>
      <c r="F25" s="11"/>
      <c r="G25" s="11"/>
      <c r="H25" s="11"/>
      <c r="I25" s="11"/>
      <c r="J25" s="11">
        <v>0.7</v>
      </c>
      <c r="K25" s="11">
        <v>1.3</v>
      </c>
      <c r="L25" s="11">
        <v>17.8</v>
      </c>
      <c r="M25" s="39">
        <v>5.3</v>
      </c>
      <c r="N25" s="35">
        <f t="shared" si="1"/>
        <v>64.6</v>
      </c>
    </row>
    <row r="26" spans="1:14" ht="12.75">
      <c r="A26" s="44">
        <v>20</v>
      </c>
      <c r="B26" s="33">
        <v>0.6</v>
      </c>
      <c r="C26" s="33">
        <v>0.9</v>
      </c>
      <c r="D26" s="33">
        <v>4.8</v>
      </c>
      <c r="E26" s="33">
        <v>0.1</v>
      </c>
      <c r="F26" s="33"/>
      <c r="G26" s="33"/>
      <c r="H26" s="33"/>
      <c r="I26" s="33">
        <v>44.7</v>
      </c>
      <c r="J26" s="33">
        <v>8.5</v>
      </c>
      <c r="K26" s="33">
        <v>3.7</v>
      </c>
      <c r="L26" s="33"/>
      <c r="M26" s="45">
        <v>6.7</v>
      </c>
      <c r="N26" s="46">
        <f t="shared" si="1"/>
        <v>70</v>
      </c>
    </row>
    <row r="27" spans="1:14" ht="12.75">
      <c r="A27" s="43">
        <v>21</v>
      </c>
      <c r="B27" s="20">
        <v>2.1</v>
      </c>
      <c r="C27" s="11">
        <v>14.4</v>
      </c>
      <c r="D27" s="11">
        <v>0.8</v>
      </c>
      <c r="E27" s="11"/>
      <c r="F27" s="11"/>
      <c r="G27" s="11">
        <v>0.4</v>
      </c>
      <c r="H27" s="11">
        <v>2.3</v>
      </c>
      <c r="I27" s="11"/>
      <c r="J27" s="11">
        <v>0</v>
      </c>
      <c r="K27" s="11"/>
      <c r="L27" s="11"/>
      <c r="M27" s="39">
        <v>0.6</v>
      </c>
      <c r="N27" s="35">
        <f t="shared" si="1"/>
        <v>20.6</v>
      </c>
    </row>
    <row r="28" spans="1:14" ht="12.75">
      <c r="A28" s="44">
        <v>22</v>
      </c>
      <c r="B28" s="33">
        <v>20.6</v>
      </c>
      <c r="C28" s="33">
        <v>0.1</v>
      </c>
      <c r="D28" s="33"/>
      <c r="E28" s="33">
        <v>0</v>
      </c>
      <c r="F28" s="33"/>
      <c r="G28" s="33">
        <v>1.5</v>
      </c>
      <c r="H28" s="33">
        <v>0</v>
      </c>
      <c r="I28" s="33"/>
      <c r="J28" s="33">
        <v>0.4</v>
      </c>
      <c r="K28" s="33"/>
      <c r="L28" s="33">
        <v>0.3</v>
      </c>
      <c r="M28" s="45">
        <v>10.4</v>
      </c>
      <c r="N28" s="46">
        <f t="shared" si="1"/>
        <v>33.300000000000004</v>
      </c>
    </row>
    <row r="29" spans="1:14" ht="12.75">
      <c r="A29" s="43">
        <v>23</v>
      </c>
      <c r="B29" s="20">
        <v>5.2</v>
      </c>
      <c r="C29" s="11">
        <v>3.2</v>
      </c>
      <c r="D29" s="11"/>
      <c r="E29" s="11"/>
      <c r="F29" s="11"/>
      <c r="G29" s="11">
        <v>0.7</v>
      </c>
      <c r="H29" s="11"/>
      <c r="I29" s="11">
        <v>7.2</v>
      </c>
      <c r="J29" s="11"/>
      <c r="K29" s="11"/>
      <c r="L29" s="11">
        <v>0.2</v>
      </c>
      <c r="M29" s="39">
        <v>21.1</v>
      </c>
      <c r="N29" s="35">
        <f t="shared" si="1"/>
        <v>37.6</v>
      </c>
    </row>
    <row r="30" spans="1:14" ht="12.75">
      <c r="A30" s="44">
        <v>24</v>
      </c>
      <c r="B30" s="33">
        <v>5.1</v>
      </c>
      <c r="C30" s="33">
        <v>3.2</v>
      </c>
      <c r="D30" s="33">
        <v>1</v>
      </c>
      <c r="E30" s="33"/>
      <c r="F30" s="33">
        <v>0.3</v>
      </c>
      <c r="G30" s="33">
        <v>3.1</v>
      </c>
      <c r="H30" s="33"/>
      <c r="I30" s="33">
        <v>0</v>
      </c>
      <c r="J30" s="33">
        <v>0</v>
      </c>
      <c r="K30" s="33"/>
      <c r="L30" s="33"/>
      <c r="M30" s="45">
        <v>0</v>
      </c>
      <c r="N30" s="46">
        <f t="shared" si="1"/>
        <v>12.700000000000001</v>
      </c>
    </row>
    <row r="31" spans="1:14" ht="12.75">
      <c r="A31" s="43">
        <v>25</v>
      </c>
      <c r="B31" s="20">
        <v>3.6</v>
      </c>
      <c r="C31" s="11">
        <v>2.1</v>
      </c>
      <c r="D31" s="11">
        <v>12.2</v>
      </c>
      <c r="E31" s="11">
        <v>1.9</v>
      </c>
      <c r="F31" s="11">
        <v>0</v>
      </c>
      <c r="G31" s="11"/>
      <c r="H31" s="11"/>
      <c r="I31" s="11">
        <v>7.6</v>
      </c>
      <c r="J31" s="11">
        <v>0.1</v>
      </c>
      <c r="K31" s="11">
        <v>0.9</v>
      </c>
      <c r="L31" s="11"/>
      <c r="M31" s="39">
        <v>0.3</v>
      </c>
      <c r="N31" s="35">
        <f t="shared" si="1"/>
        <v>28.7</v>
      </c>
    </row>
    <row r="32" spans="1:14" ht="12.75">
      <c r="A32" s="44">
        <v>26</v>
      </c>
      <c r="B32" s="33">
        <v>12.7</v>
      </c>
      <c r="C32" s="33">
        <v>1.8</v>
      </c>
      <c r="D32" s="33">
        <v>21</v>
      </c>
      <c r="E32" s="33">
        <v>0.1</v>
      </c>
      <c r="F32" s="33">
        <v>20.2</v>
      </c>
      <c r="G32" s="33"/>
      <c r="H32" s="33"/>
      <c r="I32" s="33">
        <v>8.2</v>
      </c>
      <c r="J32" s="33">
        <v>20.7</v>
      </c>
      <c r="K32" s="33">
        <v>1.7</v>
      </c>
      <c r="L32" s="33">
        <v>0</v>
      </c>
      <c r="M32" s="45">
        <v>0.2</v>
      </c>
      <c r="N32" s="46">
        <f t="shared" si="1"/>
        <v>86.60000000000001</v>
      </c>
    </row>
    <row r="33" spans="1:14" ht="12.75">
      <c r="A33" s="43">
        <v>27</v>
      </c>
      <c r="B33" s="20">
        <v>10.1</v>
      </c>
      <c r="C33" s="11">
        <v>2.2</v>
      </c>
      <c r="D33" s="11">
        <v>5.6</v>
      </c>
      <c r="E33" s="11">
        <v>0</v>
      </c>
      <c r="F33" s="11">
        <v>6.1</v>
      </c>
      <c r="G33" s="11"/>
      <c r="H33" s="11">
        <v>0.7</v>
      </c>
      <c r="I33" s="11">
        <v>4.7</v>
      </c>
      <c r="J33" s="11">
        <v>20.6</v>
      </c>
      <c r="K33" s="11">
        <v>4</v>
      </c>
      <c r="L33" s="11"/>
      <c r="M33" s="39"/>
      <c r="N33" s="35">
        <f t="shared" si="1"/>
        <v>54</v>
      </c>
    </row>
    <row r="34" spans="1:14" ht="12.75">
      <c r="A34" s="44">
        <v>28</v>
      </c>
      <c r="B34" s="33">
        <v>21.7</v>
      </c>
      <c r="C34" s="33">
        <v>0.5</v>
      </c>
      <c r="D34" s="33">
        <v>12.4</v>
      </c>
      <c r="E34" s="33"/>
      <c r="F34" s="33">
        <v>0.1</v>
      </c>
      <c r="G34" s="33"/>
      <c r="H34" s="33">
        <v>0.7</v>
      </c>
      <c r="I34" s="33">
        <v>10.1</v>
      </c>
      <c r="J34" s="33">
        <v>5.7</v>
      </c>
      <c r="K34" s="33">
        <v>0.6</v>
      </c>
      <c r="L34" s="33"/>
      <c r="M34" s="45"/>
      <c r="N34" s="46">
        <f t="shared" si="1"/>
        <v>51.80000000000001</v>
      </c>
    </row>
    <row r="35" spans="1:14" ht="12.75">
      <c r="A35" s="43">
        <v>29</v>
      </c>
      <c r="B35" s="20">
        <v>43.6</v>
      </c>
      <c r="C35" s="47"/>
      <c r="D35" s="11">
        <v>0.1</v>
      </c>
      <c r="E35" s="11"/>
      <c r="F35" s="11">
        <v>12.8</v>
      </c>
      <c r="G35" s="11"/>
      <c r="H35" s="11"/>
      <c r="I35" s="11">
        <v>5.2</v>
      </c>
      <c r="J35" s="11">
        <v>17</v>
      </c>
      <c r="K35" s="11">
        <v>2.4</v>
      </c>
      <c r="L35" s="11"/>
      <c r="M35" s="39"/>
      <c r="N35" s="35">
        <f t="shared" si="1"/>
        <v>81.10000000000001</v>
      </c>
    </row>
    <row r="36" spans="1:14" ht="12.75">
      <c r="A36" s="44">
        <v>30</v>
      </c>
      <c r="B36" s="33">
        <v>0.2</v>
      </c>
      <c r="C36" s="47"/>
      <c r="D36" s="33"/>
      <c r="E36" s="33">
        <v>1.4</v>
      </c>
      <c r="F36" s="33">
        <v>5.3</v>
      </c>
      <c r="G36" s="33"/>
      <c r="H36" s="33"/>
      <c r="I36" s="33"/>
      <c r="J36" s="33">
        <v>5.6</v>
      </c>
      <c r="K36" s="33">
        <v>0.1</v>
      </c>
      <c r="L36" s="33"/>
      <c r="M36" s="45">
        <v>0.2</v>
      </c>
      <c r="N36" s="46">
        <f t="shared" si="1"/>
        <v>12.799999999999999</v>
      </c>
    </row>
    <row r="37" spans="1:14" ht="12.75">
      <c r="A37" s="43">
        <v>31</v>
      </c>
      <c r="B37" s="11">
        <v>0.1</v>
      </c>
      <c r="C37" s="47"/>
      <c r="D37" s="11">
        <v>5.4</v>
      </c>
      <c r="E37" s="47"/>
      <c r="F37" s="11">
        <v>5.5</v>
      </c>
      <c r="G37" s="47"/>
      <c r="H37" s="11"/>
      <c r="I37" s="11">
        <v>0</v>
      </c>
      <c r="J37" s="47"/>
      <c r="K37" s="11">
        <v>2.9</v>
      </c>
      <c r="L37" s="47"/>
      <c r="M37" s="39">
        <v>1.9</v>
      </c>
      <c r="N37" s="35">
        <f t="shared" si="1"/>
        <v>15.8</v>
      </c>
    </row>
    <row r="38" spans="1:14" ht="12.75">
      <c r="A38" s="10" t="s">
        <v>6</v>
      </c>
      <c r="B38" s="13">
        <f>SUM(B7:B37)</f>
        <v>220.99999999999994</v>
      </c>
      <c r="C38" s="13">
        <f aca="true" t="shared" si="2" ref="C38:M38">SUM(C7:C37)</f>
        <v>143.79999999999998</v>
      </c>
      <c r="D38" s="13">
        <f t="shared" si="2"/>
        <v>113.5</v>
      </c>
      <c r="E38" s="13">
        <f t="shared" si="2"/>
        <v>74.5</v>
      </c>
      <c r="F38" s="13">
        <f t="shared" si="2"/>
        <v>82.1</v>
      </c>
      <c r="G38" s="13">
        <f t="shared" si="2"/>
        <v>62.50000000000001</v>
      </c>
      <c r="H38" s="13">
        <f t="shared" si="2"/>
        <v>60.800000000000004</v>
      </c>
      <c r="I38" s="13">
        <f t="shared" si="2"/>
        <v>95</v>
      </c>
      <c r="J38" s="13">
        <f t="shared" si="2"/>
        <v>144.20000000000002</v>
      </c>
      <c r="K38" s="13">
        <f t="shared" si="2"/>
        <v>30.9</v>
      </c>
      <c r="L38" s="13">
        <f t="shared" si="2"/>
        <v>79.8</v>
      </c>
      <c r="M38" s="40">
        <f t="shared" si="2"/>
        <v>51.1</v>
      </c>
      <c r="N38" s="53">
        <f>SUM(B38:M38)</f>
        <v>1159.1999999999998</v>
      </c>
    </row>
    <row r="39" spans="1:14" ht="12.75">
      <c r="A39" s="5" t="s">
        <v>7</v>
      </c>
      <c r="B39" s="11">
        <v>115.3</v>
      </c>
      <c r="C39" s="11">
        <v>73.8</v>
      </c>
      <c r="D39" s="11">
        <v>97.1</v>
      </c>
      <c r="E39" s="11">
        <v>82.1</v>
      </c>
      <c r="F39" s="11">
        <v>84.4</v>
      </c>
      <c r="G39" s="11">
        <v>93</v>
      </c>
      <c r="H39" s="11">
        <v>96.1</v>
      </c>
      <c r="I39" s="11">
        <v>86.2</v>
      </c>
      <c r="J39" s="11">
        <v>72.5</v>
      </c>
      <c r="K39" s="11">
        <v>74.9</v>
      </c>
      <c r="L39" s="11">
        <v>102.5</v>
      </c>
      <c r="M39" s="39">
        <v>120.1</v>
      </c>
      <c r="N39" s="35">
        <f>SUM(B39:M39)</f>
        <v>1098</v>
      </c>
    </row>
    <row r="40" spans="1:14" ht="12.75">
      <c r="A40" s="5" t="s">
        <v>8</v>
      </c>
      <c r="B40" s="12">
        <f>B38*100/B39</f>
        <v>191.67389418907192</v>
      </c>
      <c r="C40" s="12">
        <f aca="true" t="shared" si="3" ref="C40:M40">C38*100/C39</f>
        <v>194.85094850948508</v>
      </c>
      <c r="D40" s="12">
        <f t="shared" si="3"/>
        <v>116.8898043254377</v>
      </c>
      <c r="E40" s="12">
        <f t="shared" si="3"/>
        <v>90.74299634591962</v>
      </c>
      <c r="F40" s="12">
        <f t="shared" si="3"/>
        <v>97.27488151658767</v>
      </c>
      <c r="G40" s="12">
        <f t="shared" si="3"/>
        <v>67.20430107526883</v>
      </c>
      <c r="H40" s="12">
        <f t="shared" si="3"/>
        <v>63.267429760665976</v>
      </c>
      <c r="I40" s="12">
        <f t="shared" si="3"/>
        <v>110.20881670533642</v>
      </c>
      <c r="J40" s="12">
        <f t="shared" si="3"/>
        <v>198.89655172413796</v>
      </c>
      <c r="K40" s="12">
        <f t="shared" si="3"/>
        <v>41.25500667556742</v>
      </c>
      <c r="L40" s="12">
        <f t="shared" si="3"/>
        <v>77.85365853658537</v>
      </c>
      <c r="M40" s="51">
        <f t="shared" si="3"/>
        <v>42.54787676935887</v>
      </c>
      <c r="N40" s="52">
        <f>N38*100/N39</f>
        <v>105.57377049180326</v>
      </c>
    </row>
    <row r="41" spans="1:14" ht="12.75">
      <c r="A41" s="6" t="s">
        <v>9</v>
      </c>
      <c r="B41" s="11">
        <f aca="true" t="shared" si="4" ref="B41:M41">MAX(B7:B37)</f>
        <v>43.6</v>
      </c>
      <c r="C41" s="11">
        <f t="shared" si="4"/>
        <v>31</v>
      </c>
      <c r="D41" s="11">
        <f t="shared" si="4"/>
        <v>21</v>
      </c>
      <c r="E41" s="11">
        <f t="shared" si="4"/>
        <v>14.5</v>
      </c>
      <c r="F41" s="11">
        <f t="shared" si="4"/>
        <v>20.2</v>
      </c>
      <c r="G41" s="11">
        <f t="shared" si="4"/>
        <v>14.9</v>
      </c>
      <c r="H41" s="11">
        <f t="shared" si="4"/>
        <v>29.5</v>
      </c>
      <c r="I41" s="11">
        <f t="shared" si="4"/>
        <v>44.7</v>
      </c>
      <c r="J41" s="11">
        <f t="shared" si="4"/>
        <v>20.7</v>
      </c>
      <c r="K41" s="11">
        <f t="shared" si="4"/>
        <v>6.6</v>
      </c>
      <c r="L41" s="11">
        <f t="shared" si="4"/>
        <v>17.8</v>
      </c>
      <c r="M41" s="39">
        <f t="shared" si="4"/>
        <v>21.1</v>
      </c>
      <c r="N41" s="35">
        <f>MAX(B41:M41)</f>
        <v>44.7</v>
      </c>
    </row>
    <row r="42" spans="1:14" ht="12.75">
      <c r="A42" s="48" t="s">
        <v>31</v>
      </c>
      <c r="B42" s="12">
        <f>COUNTIF(B$7:B$37,"&gt;=0,1")</f>
        <v>22</v>
      </c>
      <c r="C42" s="12">
        <f aca="true" t="shared" si="5" ref="C42:M42">COUNTIF(C$7:C$37,"&gt;=0,1")</f>
        <v>25</v>
      </c>
      <c r="D42" s="12">
        <f t="shared" si="5"/>
        <v>21</v>
      </c>
      <c r="E42" s="12">
        <f t="shared" si="5"/>
        <v>17</v>
      </c>
      <c r="F42" s="12">
        <f t="shared" si="5"/>
        <v>15</v>
      </c>
      <c r="G42" s="12">
        <f t="shared" si="5"/>
        <v>18</v>
      </c>
      <c r="H42" s="12">
        <f t="shared" si="5"/>
        <v>10</v>
      </c>
      <c r="I42" s="12">
        <f t="shared" si="5"/>
        <v>9</v>
      </c>
      <c r="J42" s="12">
        <f t="shared" si="5"/>
        <v>22</v>
      </c>
      <c r="K42" s="12">
        <f t="shared" si="5"/>
        <v>17</v>
      </c>
      <c r="L42" s="12">
        <f t="shared" si="5"/>
        <v>15</v>
      </c>
      <c r="M42" s="51">
        <f t="shared" si="5"/>
        <v>18</v>
      </c>
      <c r="N42" s="52">
        <f>SUM(B42:M42)</f>
        <v>209</v>
      </c>
    </row>
    <row r="43" spans="1:14" ht="12.75">
      <c r="A43" s="48" t="s">
        <v>32</v>
      </c>
      <c r="B43" s="12">
        <f>COUNTIF(B$7:B$37,"&gt;=1,0")</f>
        <v>18</v>
      </c>
      <c r="C43" s="12">
        <f aca="true" t="shared" si="6" ref="C43:M43">COUNTIF(C$7:C$37,"&gt;=1,0")</f>
        <v>20</v>
      </c>
      <c r="D43" s="12">
        <f t="shared" si="6"/>
        <v>18</v>
      </c>
      <c r="E43" s="12">
        <f t="shared" si="6"/>
        <v>12</v>
      </c>
      <c r="F43" s="12">
        <f t="shared" si="6"/>
        <v>11</v>
      </c>
      <c r="G43" s="12">
        <f t="shared" si="6"/>
        <v>13</v>
      </c>
      <c r="H43" s="12">
        <f t="shared" si="6"/>
        <v>7</v>
      </c>
      <c r="I43" s="12">
        <f t="shared" si="6"/>
        <v>8</v>
      </c>
      <c r="J43" s="12">
        <f t="shared" si="6"/>
        <v>17</v>
      </c>
      <c r="K43" s="12">
        <f t="shared" si="6"/>
        <v>9</v>
      </c>
      <c r="L43" s="12">
        <f t="shared" si="6"/>
        <v>10</v>
      </c>
      <c r="M43" s="51">
        <f t="shared" si="6"/>
        <v>6</v>
      </c>
      <c r="N43" s="52">
        <f>SUM(B43:M43)</f>
        <v>149</v>
      </c>
    </row>
    <row r="44" spans="1:14" ht="12.75">
      <c r="A44" s="48" t="s">
        <v>33</v>
      </c>
      <c r="B44" s="12">
        <f>COUNTIF(B$7:B$37,"&gt;=5,0")</f>
        <v>12</v>
      </c>
      <c r="C44" s="12">
        <f aca="true" t="shared" si="7" ref="C44:M44">COUNTIF(C$7:C$37,"&gt;=5,0")</f>
        <v>8</v>
      </c>
      <c r="D44" s="12">
        <f t="shared" si="7"/>
        <v>8</v>
      </c>
      <c r="E44" s="12">
        <f t="shared" si="7"/>
        <v>6</v>
      </c>
      <c r="F44" s="12">
        <f t="shared" si="7"/>
        <v>7</v>
      </c>
      <c r="G44" s="12">
        <f t="shared" si="7"/>
        <v>3</v>
      </c>
      <c r="H44" s="12">
        <f t="shared" si="7"/>
        <v>4</v>
      </c>
      <c r="I44" s="12">
        <f t="shared" si="7"/>
        <v>7</v>
      </c>
      <c r="J44" s="12">
        <f t="shared" si="7"/>
        <v>12</v>
      </c>
      <c r="K44" s="12">
        <f t="shared" si="7"/>
        <v>1</v>
      </c>
      <c r="L44" s="12">
        <f t="shared" si="7"/>
        <v>5</v>
      </c>
      <c r="M44" s="51">
        <f t="shared" si="7"/>
        <v>4</v>
      </c>
      <c r="N44" s="52">
        <f>SUM(B44:M44)</f>
        <v>77</v>
      </c>
    </row>
    <row r="45" spans="1:14" ht="12.75">
      <c r="A45" s="48" t="s">
        <v>34</v>
      </c>
      <c r="B45" s="12">
        <f>COUNTIF(B$7:B$37,"&gt;=10,0")</f>
        <v>9</v>
      </c>
      <c r="C45" s="12">
        <f aca="true" t="shared" si="8" ref="C45:M45">COUNTIF(C$7:C$37,"&gt;=10,0")</f>
        <v>4</v>
      </c>
      <c r="D45" s="12">
        <f t="shared" si="8"/>
        <v>4</v>
      </c>
      <c r="E45" s="12">
        <f t="shared" si="8"/>
        <v>3</v>
      </c>
      <c r="F45" s="12">
        <f t="shared" si="8"/>
        <v>3</v>
      </c>
      <c r="G45" s="12">
        <f t="shared" si="8"/>
        <v>2</v>
      </c>
      <c r="H45" s="12">
        <f t="shared" si="8"/>
        <v>1</v>
      </c>
      <c r="I45" s="12">
        <f t="shared" si="8"/>
        <v>2</v>
      </c>
      <c r="J45" s="12">
        <f t="shared" si="8"/>
        <v>5</v>
      </c>
      <c r="K45" s="12">
        <f t="shared" si="8"/>
        <v>0</v>
      </c>
      <c r="L45" s="12">
        <f t="shared" si="8"/>
        <v>3</v>
      </c>
      <c r="M45" s="51">
        <f t="shared" si="8"/>
        <v>2</v>
      </c>
      <c r="N45" s="52">
        <f>SUM(B45:M45)</f>
        <v>38</v>
      </c>
    </row>
    <row r="46" spans="1:14" ht="12.75">
      <c r="A46" s="48" t="s">
        <v>35</v>
      </c>
      <c r="B46" s="12">
        <f>COUNTIF(B$7:B$37,"&gt;=20,0")</f>
        <v>4</v>
      </c>
      <c r="C46" s="12">
        <f aca="true" t="shared" si="9" ref="C46:M46">COUNTIF(C$7:C$37,"&gt;=20,0")</f>
        <v>2</v>
      </c>
      <c r="D46" s="12">
        <f t="shared" si="9"/>
        <v>1</v>
      </c>
      <c r="E46" s="12">
        <f t="shared" si="9"/>
        <v>0</v>
      </c>
      <c r="F46" s="12">
        <f t="shared" si="9"/>
        <v>1</v>
      </c>
      <c r="G46" s="12">
        <f t="shared" si="9"/>
        <v>0</v>
      </c>
      <c r="H46" s="12">
        <f t="shared" si="9"/>
        <v>1</v>
      </c>
      <c r="I46" s="12">
        <f t="shared" si="9"/>
        <v>1</v>
      </c>
      <c r="J46" s="12">
        <f t="shared" si="9"/>
        <v>2</v>
      </c>
      <c r="K46" s="12">
        <f t="shared" si="9"/>
        <v>0</v>
      </c>
      <c r="L46" s="12">
        <f t="shared" si="9"/>
        <v>0</v>
      </c>
      <c r="M46" s="51">
        <f t="shared" si="9"/>
        <v>1</v>
      </c>
      <c r="N46" s="52">
        <f>SUM(B46:M46)</f>
        <v>13</v>
      </c>
    </row>
  </sheetData>
  <sheetProtection/>
  <mergeCells count="1">
    <mergeCell ref="C1:F1"/>
  </mergeCells>
  <conditionalFormatting sqref="C7:N37">
    <cfRule type="expression" priority="1" dxfId="205" stopIfTrue="1">
      <formula>C7=MAX(C$7:C$37)</formula>
    </cfRule>
  </conditionalFormatting>
  <conditionalFormatting sqref="B7:B37">
    <cfRule type="expression" priority="2" dxfId="205" stopIfTrue="1">
      <formula>B7=MAX($B$7:$B$37)</formula>
    </cfRule>
  </conditionalFormatting>
  <printOptions horizontalCentered="1"/>
  <pageMargins left="0.5905511811023623" right="0.5905511811023623" top="0.3937007874015748" bottom="0" header="0.5118110236220472" footer="0.5118110236220472"/>
  <pageSetup fitToHeight="1" fitToWidth="1" horizontalDpi="300" verticalDpi="300" orientation="landscape" paperSize="9" scale="91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Tabelle27">
    <pageSetUpPr fitToPage="1"/>
  </sheetPr>
  <dimension ref="A1:N46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" sqref="A5"/>
    </sheetView>
  </sheetViews>
  <sheetFormatPr defaultColWidth="12" defaultRowHeight="12.75"/>
  <cols>
    <col min="1" max="1" width="16.83203125" style="1" customWidth="1"/>
    <col min="2" max="2" width="9.83203125" style="1" customWidth="1"/>
    <col min="3" max="3" width="9.5" style="0" customWidth="1"/>
    <col min="4" max="4" width="9.16015625" style="0" customWidth="1"/>
    <col min="5" max="5" width="8.83203125" style="0" customWidth="1"/>
    <col min="6" max="6" width="9.5" style="0" customWidth="1"/>
    <col min="7" max="7" width="8.5" style="0" customWidth="1"/>
    <col min="8" max="8" width="9.16015625" style="0" customWidth="1"/>
    <col min="9" max="9" width="9" style="0" customWidth="1"/>
    <col min="10" max="10" width="10.66015625" style="0" customWidth="1"/>
    <col min="11" max="11" width="9.83203125" style="0" customWidth="1"/>
    <col min="12" max="12" width="10.83203125" style="0" customWidth="1"/>
    <col min="13" max="13" width="10.33203125" style="0" customWidth="1"/>
    <col min="14" max="14" width="9" style="0" customWidth="1"/>
  </cols>
  <sheetData>
    <row r="1" spans="1:14" ht="16.5" thickTop="1">
      <c r="A1" s="9"/>
      <c r="B1" s="18"/>
      <c r="C1" s="78" t="s">
        <v>0</v>
      </c>
      <c r="D1" s="78"/>
      <c r="E1" s="78"/>
      <c r="F1" s="78"/>
      <c r="G1" s="26">
        <v>1994</v>
      </c>
      <c r="H1" s="25"/>
      <c r="I1" s="25" t="s">
        <v>1</v>
      </c>
      <c r="J1" s="27"/>
      <c r="K1" s="7"/>
      <c r="L1" s="7"/>
      <c r="M1" s="7"/>
      <c r="N1" s="7"/>
    </row>
    <row r="2" spans="1:14" ht="16.5" thickBot="1">
      <c r="A2" s="9"/>
      <c r="B2" s="15"/>
      <c r="C2" s="16"/>
      <c r="D2" s="16" t="s">
        <v>2</v>
      </c>
      <c r="E2" s="16"/>
      <c r="F2" s="16"/>
      <c r="G2" s="16"/>
      <c r="H2" s="16"/>
      <c r="I2" s="16"/>
      <c r="J2" s="17"/>
      <c r="K2" s="7"/>
      <c r="L2" s="7"/>
      <c r="M2" s="7"/>
      <c r="N2" s="7"/>
    </row>
    <row r="3" spans="1:14" ht="16.5" thickTop="1">
      <c r="A3" s="9"/>
      <c r="B3" s="34" t="s">
        <v>29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2.75">
      <c r="A4" s="3"/>
      <c r="B4" s="42" t="e">
        <f>#REF!</f>
        <v>#REF!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2.75">
      <c r="A5" s="4" t="s">
        <v>3</v>
      </c>
      <c r="B5" s="8">
        <v>1</v>
      </c>
      <c r="C5" s="8">
        <v>32</v>
      </c>
      <c r="D5" s="8">
        <v>61</v>
      </c>
      <c r="E5" s="8">
        <v>92</v>
      </c>
      <c r="F5" s="8">
        <v>122</v>
      </c>
      <c r="G5" s="8">
        <v>153</v>
      </c>
      <c r="H5" s="8">
        <v>183</v>
      </c>
      <c r="I5" s="8">
        <v>214</v>
      </c>
      <c r="J5" s="8">
        <v>245</v>
      </c>
      <c r="K5" s="8">
        <v>275</v>
      </c>
      <c r="L5" s="8">
        <v>306</v>
      </c>
      <c r="M5" s="8">
        <v>336</v>
      </c>
      <c r="N5" s="4" t="s">
        <v>4</v>
      </c>
    </row>
    <row r="6" spans="1:14" ht="15.75">
      <c r="A6" s="4"/>
      <c r="B6" s="28"/>
      <c r="C6" s="9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12.75">
      <c r="A7" s="43">
        <v>1</v>
      </c>
      <c r="B7" s="20">
        <v>0.1</v>
      </c>
      <c r="C7" s="11">
        <v>2.7</v>
      </c>
      <c r="D7" s="11">
        <v>1.2</v>
      </c>
      <c r="E7" s="11">
        <v>10.9</v>
      </c>
      <c r="F7" s="11"/>
      <c r="G7" s="11">
        <v>0.1</v>
      </c>
      <c r="H7" s="11"/>
      <c r="I7" s="11">
        <v>2.3</v>
      </c>
      <c r="J7" s="11"/>
      <c r="K7" s="11">
        <v>3.4</v>
      </c>
      <c r="L7" s="11"/>
      <c r="M7" s="39"/>
      <c r="N7" s="35">
        <f aca="true" t="shared" si="0" ref="N7:N22">SUM(B7:M7)</f>
        <v>20.7</v>
      </c>
    </row>
    <row r="8" spans="1:14" ht="12.75">
      <c r="A8" s="44">
        <v>2</v>
      </c>
      <c r="B8" s="33">
        <v>18.9</v>
      </c>
      <c r="C8" s="33"/>
      <c r="D8" s="33">
        <v>7.7</v>
      </c>
      <c r="E8" s="33">
        <v>3.3</v>
      </c>
      <c r="F8" s="33"/>
      <c r="G8" s="33">
        <v>5.7</v>
      </c>
      <c r="H8" s="33"/>
      <c r="I8" s="33"/>
      <c r="J8" s="33">
        <v>2</v>
      </c>
      <c r="K8" s="33">
        <v>0.2</v>
      </c>
      <c r="L8" s="33"/>
      <c r="M8" s="45"/>
      <c r="N8" s="46">
        <f t="shared" si="0"/>
        <v>37.800000000000004</v>
      </c>
    </row>
    <row r="9" spans="1:14" ht="12.75">
      <c r="A9" s="43">
        <v>3</v>
      </c>
      <c r="B9" s="20">
        <v>8.3</v>
      </c>
      <c r="C9" s="11">
        <v>3.6</v>
      </c>
      <c r="D9" s="11">
        <v>10.7</v>
      </c>
      <c r="E9" s="11">
        <v>0.1</v>
      </c>
      <c r="F9" s="11"/>
      <c r="G9" s="11">
        <v>3</v>
      </c>
      <c r="H9" s="11"/>
      <c r="I9" s="11"/>
      <c r="J9" s="11">
        <v>6.4</v>
      </c>
      <c r="K9" s="11">
        <v>19.4</v>
      </c>
      <c r="L9" s="11"/>
      <c r="M9" s="39">
        <v>2.6</v>
      </c>
      <c r="N9" s="35">
        <f t="shared" si="0"/>
        <v>54.1</v>
      </c>
    </row>
    <row r="10" spans="1:14" ht="12.75">
      <c r="A10" s="44">
        <v>4</v>
      </c>
      <c r="B10" s="33">
        <v>1.7</v>
      </c>
      <c r="C10" s="33">
        <v>0</v>
      </c>
      <c r="D10" s="33"/>
      <c r="E10" s="33">
        <v>20.3</v>
      </c>
      <c r="F10" s="33">
        <v>17.7</v>
      </c>
      <c r="G10" s="33">
        <v>15.2</v>
      </c>
      <c r="H10" s="33">
        <v>13.5</v>
      </c>
      <c r="I10" s="33"/>
      <c r="J10" s="33">
        <v>1.4</v>
      </c>
      <c r="K10" s="33">
        <v>2.2</v>
      </c>
      <c r="L10" s="33"/>
      <c r="M10" s="45">
        <v>2.1</v>
      </c>
      <c r="N10" s="46">
        <f t="shared" si="0"/>
        <v>74.10000000000001</v>
      </c>
    </row>
    <row r="11" spans="1:14" ht="12.75">
      <c r="A11" s="43">
        <v>5</v>
      </c>
      <c r="B11" s="20">
        <v>1.9</v>
      </c>
      <c r="C11" s="11"/>
      <c r="D11" s="11">
        <v>4.5</v>
      </c>
      <c r="E11" s="11">
        <v>0.5</v>
      </c>
      <c r="F11" s="11">
        <v>2.5</v>
      </c>
      <c r="G11" s="11">
        <v>5.2</v>
      </c>
      <c r="H11" s="11">
        <v>0.3</v>
      </c>
      <c r="I11" s="11">
        <v>10.9</v>
      </c>
      <c r="J11" s="11">
        <v>3.5</v>
      </c>
      <c r="K11" s="11">
        <v>3.4</v>
      </c>
      <c r="L11" s="11"/>
      <c r="M11" s="39">
        <v>5.5</v>
      </c>
      <c r="N11" s="35">
        <f t="shared" si="0"/>
        <v>38.2</v>
      </c>
    </row>
    <row r="12" spans="1:14" ht="12.75">
      <c r="A12" s="44">
        <v>6</v>
      </c>
      <c r="B12" s="33">
        <v>0.1</v>
      </c>
      <c r="C12" s="33">
        <v>0.5</v>
      </c>
      <c r="D12" s="33">
        <v>0.4</v>
      </c>
      <c r="E12" s="33">
        <v>0.3</v>
      </c>
      <c r="F12" s="33">
        <v>0.6</v>
      </c>
      <c r="G12" s="33">
        <v>0.2</v>
      </c>
      <c r="H12" s="33">
        <v>18.8</v>
      </c>
      <c r="I12" s="33"/>
      <c r="J12" s="33">
        <v>7.4</v>
      </c>
      <c r="K12" s="33"/>
      <c r="L12" s="33"/>
      <c r="M12" s="45"/>
      <c r="N12" s="46">
        <f t="shared" si="0"/>
        <v>28.300000000000004</v>
      </c>
    </row>
    <row r="13" spans="1:14" ht="12.75">
      <c r="A13" s="43">
        <v>7</v>
      </c>
      <c r="B13" s="20">
        <v>0.1</v>
      </c>
      <c r="C13" s="11"/>
      <c r="D13" s="11">
        <v>2.8</v>
      </c>
      <c r="E13" s="11"/>
      <c r="F13" s="11"/>
      <c r="G13" s="11"/>
      <c r="H13" s="11">
        <v>6.7</v>
      </c>
      <c r="I13" s="11"/>
      <c r="J13" s="11">
        <v>1.6</v>
      </c>
      <c r="K13" s="11">
        <v>0</v>
      </c>
      <c r="L13" s="11"/>
      <c r="M13" s="39">
        <v>0.4</v>
      </c>
      <c r="N13" s="35">
        <f t="shared" si="0"/>
        <v>11.6</v>
      </c>
    </row>
    <row r="14" spans="1:14" ht="12.75">
      <c r="A14" s="44">
        <v>8</v>
      </c>
      <c r="B14" s="33"/>
      <c r="C14" s="33">
        <v>0.6</v>
      </c>
      <c r="D14" s="33">
        <v>0.2</v>
      </c>
      <c r="E14" s="33">
        <v>0.1</v>
      </c>
      <c r="F14" s="33"/>
      <c r="G14" s="33">
        <v>4.8</v>
      </c>
      <c r="H14" s="33">
        <v>0</v>
      </c>
      <c r="I14" s="33"/>
      <c r="J14" s="33">
        <v>10.5</v>
      </c>
      <c r="K14" s="33"/>
      <c r="L14" s="33">
        <v>0</v>
      </c>
      <c r="M14" s="45">
        <v>21.8</v>
      </c>
      <c r="N14" s="46">
        <f t="shared" si="0"/>
        <v>38</v>
      </c>
    </row>
    <row r="15" spans="1:14" ht="12.75">
      <c r="A15" s="43">
        <v>9</v>
      </c>
      <c r="B15" s="20"/>
      <c r="C15" s="11">
        <v>3.3</v>
      </c>
      <c r="D15" s="11"/>
      <c r="E15" s="11">
        <v>1.8</v>
      </c>
      <c r="F15" s="11">
        <v>0</v>
      </c>
      <c r="G15" s="11">
        <v>1.5</v>
      </c>
      <c r="H15" s="11"/>
      <c r="I15" s="11"/>
      <c r="J15" s="11">
        <v>1.1</v>
      </c>
      <c r="K15" s="11"/>
      <c r="L15" s="11"/>
      <c r="M15" s="39">
        <v>0.1</v>
      </c>
      <c r="N15" s="35">
        <f t="shared" si="0"/>
        <v>7.799999999999999</v>
      </c>
    </row>
    <row r="16" spans="1:14" ht="12.75">
      <c r="A16" s="44">
        <v>10</v>
      </c>
      <c r="B16" s="33"/>
      <c r="C16" s="33">
        <v>9.6</v>
      </c>
      <c r="D16" s="33"/>
      <c r="E16" s="33">
        <v>6.5</v>
      </c>
      <c r="F16" s="33"/>
      <c r="G16" s="33">
        <v>3.4</v>
      </c>
      <c r="H16" s="33"/>
      <c r="I16" s="33">
        <v>0.3</v>
      </c>
      <c r="J16" s="33">
        <v>7.3</v>
      </c>
      <c r="K16" s="33"/>
      <c r="L16" s="33">
        <v>4.3</v>
      </c>
      <c r="M16" s="45">
        <v>9.9</v>
      </c>
      <c r="N16" s="46">
        <f t="shared" si="0"/>
        <v>41.300000000000004</v>
      </c>
    </row>
    <row r="17" spans="1:14" ht="12.75">
      <c r="A17" s="43">
        <v>11</v>
      </c>
      <c r="B17" s="20">
        <v>1.8</v>
      </c>
      <c r="C17" s="11">
        <v>0.4</v>
      </c>
      <c r="D17" s="11">
        <v>0</v>
      </c>
      <c r="E17" s="11">
        <v>1</v>
      </c>
      <c r="F17" s="11"/>
      <c r="G17" s="11">
        <v>0.1</v>
      </c>
      <c r="H17" s="11"/>
      <c r="I17" s="11"/>
      <c r="J17" s="11">
        <v>0</v>
      </c>
      <c r="K17" s="11"/>
      <c r="L17" s="11">
        <v>5.1</v>
      </c>
      <c r="M17" s="39">
        <v>0.2</v>
      </c>
      <c r="N17" s="35">
        <f t="shared" si="0"/>
        <v>8.6</v>
      </c>
    </row>
    <row r="18" spans="1:14" ht="12.75">
      <c r="A18" s="44">
        <v>12</v>
      </c>
      <c r="B18" s="33">
        <v>15.9</v>
      </c>
      <c r="C18" s="33">
        <v>0.1</v>
      </c>
      <c r="D18" s="33">
        <v>2.5</v>
      </c>
      <c r="E18" s="33">
        <v>5.4</v>
      </c>
      <c r="F18" s="33"/>
      <c r="G18" s="33"/>
      <c r="H18" s="33"/>
      <c r="I18" s="33">
        <v>4.1</v>
      </c>
      <c r="J18" s="33">
        <v>2.6</v>
      </c>
      <c r="K18" s="33"/>
      <c r="L18" s="33">
        <v>0.3</v>
      </c>
      <c r="M18" s="45">
        <v>12.5</v>
      </c>
      <c r="N18" s="46">
        <f t="shared" si="0"/>
        <v>43.400000000000006</v>
      </c>
    </row>
    <row r="19" spans="1:14" ht="12.75">
      <c r="A19" s="43">
        <v>13</v>
      </c>
      <c r="B19" s="20">
        <v>3.2</v>
      </c>
      <c r="C19" s="11">
        <v>0.1</v>
      </c>
      <c r="D19" s="11">
        <v>7.3</v>
      </c>
      <c r="E19" s="11">
        <v>25.1</v>
      </c>
      <c r="F19" s="11">
        <v>2.4</v>
      </c>
      <c r="G19" s="11"/>
      <c r="H19" s="11"/>
      <c r="I19" s="11"/>
      <c r="J19" s="11"/>
      <c r="K19" s="11"/>
      <c r="L19" s="11">
        <v>0.2</v>
      </c>
      <c r="M19" s="39">
        <v>12.5</v>
      </c>
      <c r="N19" s="35">
        <f t="shared" si="0"/>
        <v>50.800000000000004</v>
      </c>
    </row>
    <row r="20" spans="1:14" ht="12.75">
      <c r="A20" s="44">
        <v>14</v>
      </c>
      <c r="B20" s="33">
        <v>2.1</v>
      </c>
      <c r="C20" s="33"/>
      <c r="D20" s="33">
        <v>25.9</v>
      </c>
      <c r="E20" s="33"/>
      <c r="F20" s="33">
        <v>6.2</v>
      </c>
      <c r="G20" s="33"/>
      <c r="H20" s="33">
        <v>6.8</v>
      </c>
      <c r="I20" s="33">
        <v>0</v>
      </c>
      <c r="J20" s="33">
        <v>31.5</v>
      </c>
      <c r="K20" s="33"/>
      <c r="L20" s="33">
        <v>30.2</v>
      </c>
      <c r="M20" s="45">
        <v>0.4</v>
      </c>
      <c r="N20" s="46">
        <f t="shared" si="0"/>
        <v>103.10000000000001</v>
      </c>
    </row>
    <row r="21" spans="1:14" ht="12.75">
      <c r="A21" s="43">
        <v>15</v>
      </c>
      <c r="B21" s="20">
        <v>0.4</v>
      </c>
      <c r="C21" s="11"/>
      <c r="D21" s="11">
        <v>31.3</v>
      </c>
      <c r="E21" s="11"/>
      <c r="F21" s="11">
        <v>0</v>
      </c>
      <c r="G21" s="11">
        <v>0.3</v>
      </c>
      <c r="H21" s="11">
        <v>0.1</v>
      </c>
      <c r="I21" s="11"/>
      <c r="J21" s="11">
        <v>7</v>
      </c>
      <c r="K21" s="11"/>
      <c r="L21" s="11">
        <v>11.1</v>
      </c>
      <c r="M21" s="39"/>
      <c r="N21" s="35">
        <f t="shared" si="0"/>
        <v>50.2</v>
      </c>
    </row>
    <row r="22" spans="1:14" ht="12.75">
      <c r="A22" s="44">
        <v>16</v>
      </c>
      <c r="B22" s="33">
        <v>0.4</v>
      </c>
      <c r="C22" s="33"/>
      <c r="D22" s="33">
        <v>16.4</v>
      </c>
      <c r="E22" s="33"/>
      <c r="F22" s="33">
        <v>1.4</v>
      </c>
      <c r="G22" s="33">
        <v>5.3</v>
      </c>
      <c r="H22" s="33"/>
      <c r="I22" s="33"/>
      <c r="J22" s="33">
        <v>5.2</v>
      </c>
      <c r="K22" s="33">
        <v>0.1</v>
      </c>
      <c r="L22" s="33">
        <v>2.3</v>
      </c>
      <c r="M22" s="45">
        <v>1.3</v>
      </c>
      <c r="N22" s="46">
        <f t="shared" si="0"/>
        <v>32.4</v>
      </c>
    </row>
    <row r="23" spans="1:14" ht="12.75">
      <c r="A23" s="43">
        <v>17</v>
      </c>
      <c r="B23" s="20"/>
      <c r="C23" s="11"/>
      <c r="D23" s="11">
        <v>7</v>
      </c>
      <c r="E23" s="11"/>
      <c r="F23" s="11"/>
      <c r="G23" s="11"/>
      <c r="H23" s="11"/>
      <c r="I23" s="11">
        <v>9.5</v>
      </c>
      <c r="J23" s="11">
        <v>3.5</v>
      </c>
      <c r="K23" s="11"/>
      <c r="L23" s="11">
        <v>27.7</v>
      </c>
      <c r="M23" s="39"/>
      <c r="N23" s="35">
        <f aca="true" t="shared" si="1" ref="N23:N37">SUM(B23:M23)</f>
        <v>47.7</v>
      </c>
    </row>
    <row r="24" spans="1:14" ht="12.75">
      <c r="A24" s="44">
        <v>18</v>
      </c>
      <c r="B24" s="33"/>
      <c r="C24" s="33"/>
      <c r="D24" s="33">
        <v>27</v>
      </c>
      <c r="E24" s="33"/>
      <c r="F24" s="33">
        <v>8.7</v>
      </c>
      <c r="G24" s="33"/>
      <c r="H24" s="33"/>
      <c r="I24" s="33">
        <v>11</v>
      </c>
      <c r="J24" s="33">
        <v>3.1</v>
      </c>
      <c r="K24" s="33"/>
      <c r="L24" s="33">
        <v>16.5</v>
      </c>
      <c r="M24" s="45">
        <v>1.8</v>
      </c>
      <c r="N24" s="46">
        <f t="shared" si="1"/>
        <v>68.10000000000001</v>
      </c>
    </row>
    <row r="25" spans="1:14" ht="12.75">
      <c r="A25" s="43">
        <v>19</v>
      </c>
      <c r="B25" s="20">
        <v>7.2</v>
      </c>
      <c r="C25" s="11">
        <v>0</v>
      </c>
      <c r="D25" s="11">
        <v>13</v>
      </c>
      <c r="E25" s="11"/>
      <c r="F25" s="11">
        <v>6.8</v>
      </c>
      <c r="G25" s="11">
        <v>0.2</v>
      </c>
      <c r="H25" s="11"/>
      <c r="I25" s="11">
        <v>0.8</v>
      </c>
      <c r="J25" s="11">
        <v>0</v>
      </c>
      <c r="K25" s="11"/>
      <c r="L25" s="11">
        <v>9.1</v>
      </c>
      <c r="M25" s="39">
        <v>0.5</v>
      </c>
      <c r="N25" s="35">
        <f t="shared" si="1"/>
        <v>37.6</v>
      </c>
    </row>
    <row r="26" spans="1:14" ht="12.75">
      <c r="A26" s="44">
        <v>20</v>
      </c>
      <c r="B26" s="33"/>
      <c r="C26" s="33"/>
      <c r="D26" s="33">
        <v>2</v>
      </c>
      <c r="E26" s="33"/>
      <c r="F26" s="33">
        <v>0</v>
      </c>
      <c r="G26" s="33">
        <v>0.8</v>
      </c>
      <c r="H26" s="33"/>
      <c r="I26" s="33"/>
      <c r="J26" s="33"/>
      <c r="K26" s="33"/>
      <c r="L26" s="33">
        <v>3.3</v>
      </c>
      <c r="M26" s="45">
        <v>2.1</v>
      </c>
      <c r="N26" s="46">
        <f t="shared" si="1"/>
        <v>8.2</v>
      </c>
    </row>
    <row r="27" spans="1:14" ht="12.75">
      <c r="A27" s="43">
        <v>21</v>
      </c>
      <c r="B27" s="20">
        <v>0.7</v>
      </c>
      <c r="C27" s="11"/>
      <c r="D27" s="11"/>
      <c r="E27" s="11"/>
      <c r="F27" s="11">
        <v>0.2</v>
      </c>
      <c r="G27" s="11">
        <v>0.3</v>
      </c>
      <c r="H27" s="11"/>
      <c r="I27" s="11"/>
      <c r="J27" s="11"/>
      <c r="K27" s="11"/>
      <c r="L27" s="11">
        <v>0.2</v>
      </c>
      <c r="M27" s="39">
        <v>1.2</v>
      </c>
      <c r="N27" s="35">
        <f t="shared" si="1"/>
        <v>2.5999999999999996</v>
      </c>
    </row>
    <row r="28" spans="1:14" ht="12.75">
      <c r="A28" s="44">
        <v>22</v>
      </c>
      <c r="B28" s="33">
        <v>6.8</v>
      </c>
      <c r="C28" s="33">
        <v>7.6</v>
      </c>
      <c r="D28" s="33">
        <v>1.8</v>
      </c>
      <c r="E28" s="33">
        <v>0</v>
      </c>
      <c r="F28" s="33"/>
      <c r="G28" s="33">
        <v>1.8</v>
      </c>
      <c r="H28" s="33"/>
      <c r="I28" s="33">
        <v>12.1</v>
      </c>
      <c r="J28" s="33"/>
      <c r="K28" s="33">
        <v>2.1</v>
      </c>
      <c r="L28" s="33">
        <v>0.1</v>
      </c>
      <c r="M28" s="45">
        <v>0</v>
      </c>
      <c r="N28" s="46">
        <f t="shared" si="1"/>
        <v>32.300000000000004</v>
      </c>
    </row>
    <row r="29" spans="1:14" ht="12.75">
      <c r="A29" s="43">
        <v>23</v>
      </c>
      <c r="B29" s="20">
        <v>18.8</v>
      </c>
      <c r="C29" s="11">
        <v>2.1</v>
      </c>
      <c r="D29" s="11">
        <v>14.4</v>
      </c>
      <c r="E29" s="11">
        <v>0</v>
      </c>
      <c r="F29" s="11">
        <v>2.9</v>
      </c>
      <c r="G29" s="11"/>
      <c r="H29" s="11"/>
      <c r="I29" s="11">
        <v>18.3</v>
      </c>
      <c r="J29" s="11"/>
      <c r="K29" s="11">
        <v>0.6</v>
      </c>
      <c r="L29" s="11">
        <v>0.1</v>
      </c>
      <c r="M29" s="39"/>
      <c r="N29" s="35">
        <f t="shared" si="1"/>
        <v>57.2</v>
      </c>
    </row>
    <row r="30" spans="1:14" ht="12.75">
      <c r="A30" s="44">
        <v>24</v>
      </c>
      <c r="B30" s="33">
        <v>0.1</v>
      </c>
      <c r="C30" s="33">
        <v>3.8</v>
      </c>
      <c r="D30" s="33">
        <v>1.3</v>
      </c>
      <c r="E30" s="33">
        <v>0.8</v>
      </c>
      <c r="F30" s="33">
        <v>5.6</v>
      </c>
      <c r="G30" s="33"/>
      <c r="H30" s="33"/>
      <c r="I30" s="33">
        <v>0.4</v>
      </c>
      <c r="J30" s="33">
        <v>0.2</v>
      </c>
      <c r="K30" s="33">
        <v>0.5</v>
      </c>
      <c r="L30" s="33">
        <v>2.3</v>
      </c>
      <c r="M30" s="45"/>
      <c r="N30" s="46">
        <f t="shared" si="1"/>
        <v>15</v>
      </c>
    </row>
    <row r="31" spans="1:14" ht="12.75">
      <c r="A31" s="43">
        <v>25</v>
      </c>
      <c r="B31" s="20">
        <v>23.5</v>
      </c>
      <c r="C31" s="11">
        <v>0.1</v>
      </c>
      <c r="D31" s="11">
        <v>32.9</v>
      </c>
      <c r="E31" s="11">
        <v>0.8</v>
      </c>
      <c r="F31" s="11">
        <v>0.7</v>
      </c>
      <c r="G31" s="11">
        <v>0</v>
      </c>
      <c r="H31" s="11">
        <v>0.1</v>
      </c>
      <c r="I31" s="11">
        <v>4</v>
      </c>
      <c r="J31" s="11">
        <v>2.8</v>
      </c>
      <c r="K31" s="11">
        <v>1</v>
      </c>
      <c r="L31" s="11">
        <v>0.4</v>
      </c>
      <c r="M31" s="39">
        <v>0.5</v>
      </c>
      <c r="N31" s="35">
        <f t="shared" si="1"/>
        <v>66.80000000000001</v>
      </c>
    </row>
    <row r="32" spans="1:14" ht="12.75">
      <c r="A32" s="44">
        <v>26</v>
      </c>
      <c r="B32" s="33">
        <v>11.5</v>
      </c>
      <c r="C32" s="33"/>
      <c r="D32" s="33">
        <v>3.7</v>
      </c>
      <c r="E32" s="33">
        <v>0</v>
      </c>
      <c r="F32" s="33">
        <v>5.5</v>
      </c>
      <c r="G32" s="33"/>
      <c r="H32" s="33"/>
      <c r="I32" s="33">
        <v>0.1</v>
      </c>
      <c r="J32" s="33"/>
      <c r="K32" s="33">
        <v>1</v>
      </c>
      <c r="L32" s="33">
        <v>6.3</v>
      </c>
      <c r="M32" s="45">
        <v>8</v>
      </c>
      <c r="N32" s="46">
        <f t="shared" si="1"/>
        <v>36.1</v>
      </c>
    </row>
    <row r="33" spans="1:14" ht="12.75">
      <c r="A33" s="43">
        <v>27</v>
      </c>
      <c r="B33" s="20">
        <v>19.9</v>
      </c>
      <c r="C33" s="11">
        <v>0.1</v>
      </c>
      <c r="D33" s="11"/>
      <c r="E33" s="11">
        <v>1.8</v>
      </c>
      <c r="F33" s="11">
        <v>0.6</v>
      </c>
      <c r="G33" s="11">
        <v>1.9</v>
      </c>
      <c r="H33" s="11"/>
      <c r="I33" s="11">
        <v>12.2</v>
      </c>
      <c r="J33" s="11">
        <v>1.1</v>
      </c>
      <c r="K33" s="11">
        <v>4</v>
      </c>
      <c r="L33" s="11">
        <v>0</v>
      </c>
      <c r="M33" s="39">
        <v>34.7</v>
      </c>
      <c r="N33" s="35">
        <f t="shared" si="1"/>
        <v>76.30000000000001</v>
      </c>
    </row>
    <row r="34" spans="1:14" ht="12.75">
      <c r="A34" s="44">
        <v>28</v>
      </c>
      <c r="B34" s="33">
        <v>1.6</v>
      </c>
      <c r="C34" s="33">
        <v>4.4</v>
      </c>
      <c r="D34" s="33">
        <v>1.6</v>
      </c>
      <c r="E34" s="33">
        <v>0</v>
      </c>
      <c r="F34" s="33">
        <v>1.2</v>
      </c>
      <c r="G34" s="33"/>
      <c r="H34" s="33"/>
      <c r="I34" s="33">
        <v>0</v>
      </c>
      <c r="J34" s="33"/>
      <c r="K34" s="33">
        <v>0.1</v>
      </c>
      <c r="L34" s="33">
        <v>0</v>
      </c>
      <c r="M34" s="45">
        <v>14</v>
      </c>
      <c r="N34" s="46">
        <f t="shared" si="1"/>
        <v>22.9</v>
      </c>
    </row>
    <row r="35" spans="1:14" ht="12.75">
      <c r="A35" s="43">
        <v>29</v>
      </c>
      <c r="B35" s="20">
        <v>7</v>
      </c>
      <c r="C35" s="47"/>
      <c r="D35" s="11">
        <v>0.2</v>
      </c>
      <c r="E35" s="11"/>
      <c r="F35" s="11">
        <v>0.1</v>
      </c>
      <c r="G35" s="11">
        <v>1.3</v>
      </c>
      <c r="H35" s="11"/>
      <c r="I35" s="11"/>
      <c r="J35" s="11"/>
      <c r="K35" s="11">
        <v>22.2</v>
      </c>
      <c r="L35" s="11"/>
      <c r="M35" s="39">
        <v>5.8</v>
      </c>
      <c r="N35" s="35">
        <f t="shared" si="1"/>
        <v>36.599999999999994</v>
      </c>
    </row>
    <row r="36" spans="1:14" ht="12.75">
      <c r="A36" s="44">
        <v>30</v>
      </c>
      <c r="B36" s="33">
        <v>8.3</v>
      </c>
      <c r="C36" s="47"/>
      <c r="D36" s="33"/>
      <c r="E36" s="33">
        <v>0</v>
      </c>
      <c r="F36" s="33"/>
      <c r="G36" s="33"/>
      <c r="H36" s="33">
        <v>0</v>
      </c>
      <c r="I36" s="33"/>
      <c r="J36" s="33"/>
      <c r="K36" s="33">
        <v>12.8</v>
      </c>
      <c r="L36" s="33"/>
      <c r="M36" s="45">
        <v>2.7</v>
      </c>
      <c r="N36" s="46">
        <f t="shared" si="1"/>
        <v>23.8</v>
      </c>
    </row>
    <row r="37" spans="1:14" ht="12.75">
      <c r="A37" s="43">
        <v>31</v>
      </c>
      <c r="B37" s="11">
        <v>0.2</v>
      </c>
      <c r="C37" s="47"/>
      <c r="D37" s="11">
        <v>3.5</v>
      </c>
      <c r="E37" s="47"/>
      <c r="F37" s="11"/>
      <c r="G37" s="47"/>
      <c r="H37" s="11">
        <v>1.2</v>
      </c>
      <c r="I37" s="11">
        <v>1.3</v>
      </c>
      <c r="J37" s="47"/>
      <c r="K37" s="11">
        <v>11.2</v>
      </c>
      <c r="L37" s="47"/>
      <c r="M37" s="39">
        <v>6.3</v>
      </c>
      <c r="N37" s="35">
        <f t="shared" si="1"/>
        <v>23.7</v>
      </c>
    </row>
    <row r="38" spans="1:14" ht="12.75">
      <c r="A38" s="10" t="s">
        <v>6</v>
      </c>
      <c r="B38" s="13">
        <f>SUM(B7:B37)</f>
        <v>160.5</v>
      </c>
      <c r="C38" s="13">
        <f aca="true" t="shared" si="2" ref="C38:M38">SUM(C7:C37)</f>
        <v>39</v>
      </c>
      <c r="D38" s="13">
        <f t="shared" si="2"/>
        <v>219.3</v>
      </c>
      <c r="E38" s="13">
        <f t="shared" si="2"/>
        <v>78.69999999999999</v>
      </c>
      <c r="F38" s="13">
        <f t="shared" si="2"/>
        <v>63.10000000000001</v>
      </c>
      <c r="G38" s="13">
        <f t="shared" si="2"/>
        <v>51.09999999999998</v>
      </c>
      <c r="H38" s="13">
        <f t="shared" si="2"/>
        <v>47.50000000000001</v>
      </c>
      <c r="I38" s="13">
        <f t="shared" si="2"/>
        <v>87.3</v>
      </c>
      <c r="J38" s="13">
        <f t="shared" si="2"/>
        <v>98.2</v>
      </c>
      <c r="K38" s="13">
        <f t="shared" si="2"/>
        <v>84.2</v>
      </c>
      <c r="L38" s="13">
        <f t="shared" si="2"/>
        <v>119.49999999999997</v>
      </c>
      <c r="M38" s="40">
        <f t="shared" si="2"/>
        <v>146.9</v>
      </c>
      <c r="N38" s="53">
        <f>SUM(B38:M38)</f>
        <v>1195.3000000000002</v>
      </c>
    </row>
    <row r="39" spans="1:14" ht="12.75">
      <c r="A39" s="5" t="s">
        <v>7</v>
      </c>
      <c r="B39" s="11">
        <v>115.3</v>
      </c>
      <c r="C39" s="11">
        <v>73.8</v>
      </c>
      <c r="D39" s="11">
        <v>97.1</v>
      </c>
      <c r="E39" s="11">
        <v>82.1</v>
      </c>
      <c r="F39" s="11">
        <v>84.4</v>
      </c>
      <c r="G39" s="11">
        <v>93</v>
      </c>
      <c r="H39" s="11">
        <v>96.1</v>
      </c>
      <c r="I39" s="11">
        <v>86.2</v>
      </c>
      <c r="J39" s="11">
        <v>72.5</v>
      </c>
      <c r="K39" s="11">
        <v>74.9</v>
      </c>
      <c r="L39" s="11">
        <v>102.5</v>
      </c>
      <c r="M39" s="39">
        <v>120.1</v>
      </c>
      <c r="N39" s="35">
        <f>SUM(B39:M39)</f>
        <v>1098</v>
      </c>
    </row>
    <row r="40" spans="1:14" ht="12.75">
      <c r="A40" s="5" t="s">
        <v>8</v>
      </c>
      <c r="B40" s="12">
        <f>B38*100/B39</f>
        <v>139.20208152645273</v>
      </c>
      <c r="C40" s="12">
        <f aca="true" t="shared" si="3" ref="C40:M40">C38*100/C39</f>
        <v>52.84552845528456</v>
      </c>
      <c r="D40" s="12">
        <f t="shared" si="3"/>
        <v>225.84963954685892</v>
      </c>
      <c r="E40" s="12">
        <f t="shared" si="3"/>
        <v>95.85870889159561</v>
      </c>
      <c r="F40" s="12">
        <f t="shared" si="3"/>
        <v>74.76303317535546</v>
      </c>
      <c r="G40" s="12">
        <f t="shared" si="3"/>
        <v>54.94623655913976</v>
      </c>
      <c r="H40" s="12">
        <f t="shared" si="3"/>
        <v>49.427679500520306</v>
      </c>
      <c r="I40" s="12">
        <f t="shared" si="3"/>
        <v>101.27610208816705</v>
      </c>
      <c r="J40" s="12">
        <f t="shared" si="3"/>
        <v>135.44827586206895</v>
      </c>
      <c r="K40" s="12">
        <f t="shared" si="3"/>
        <v>112.4165554072096</v>
      </c>
      <c r="L40" s="12">
        <f t="shared" si="3"/>
        <v>116.5853658536585</v>
      </c>
      <c r="M40" s="51">
        <f t="shared" si="3"/>
        <v>122.31473771856787</v>
      </c>
      <c r="N40" s="52">
        <f>N38*100/N39</f>
        <v>108.86156648451731</v>
      </c>
    </row>
    <row r="41" spans="1:14" ht="12.75">
      <c r="A41" s="6" t="s">
        <v>9</v>
      </c>
      <c r="B41" s="11">
        <f aca="true" t="shared" si="4" ref="B41:M41">MAX(B7:B37)</f>
        <v>23.5</v>
      </c>
      <c r="C41" s="11">
        <f t="shared" si="4"/>
        <v>9.6</v>
      </c>
      <c r="D41" s="11">
        <f t="shared" si="4"/>
        <v>32.9</v>
      </c>
      <c r="E41" s="11">
        <f t="shared" si="4"/>
        <v>25.1</v>
      </c>
      <c r="F41" s="11">
        <f t="shared" si="4"/>
        <v>17.7</v>
      </c>
      <c r="G41" s="11">
        <f t="shared" si="4"/>
        <v>15.2</v>
      </c>
      <c r="H41" s="11">
        <f t="shared" si="4"/>
        <v>18.8</v>
      </c>
      <c r="I41" s="11">
        <f t="shared" si="4"/>
        <v>18.3</v>
      </c>
      <c r="J41" s="11">
        <f t="shared" si="4"/>
        <v>31.5</v>
      </c>
      <c r="K41" s="11">
        <f t="shared" si="4"/>
        <v>22.2</v>
      </c>
      <c r="L41" s="11">
        <f t="shared" si="4"/>
        <v>30.2</v>
      </c>
      <c r="M41" s="39">
        <f t="shared" si="4"/>
        <v>34.7</v>
      </c>
      <c r="N41" s="35">
        <f>MAX(B41:M41)</f>
        <v>34.7</v>
      </c>
    </row>
    <row r="42" spans="1:14" ht="12.75">
      <c r="A42" s="48" t="s">
        <v>31</v>
      </c>
      <c r="B42" s="12">
        <f>COUNTIF(B$7:B$37,"&gt;=0,1")</f>
        <v>25</v>
      </c>
      <c r="C42" s="12">
        <f aca="true" t="shared" si="5" ref="C42:M42">COUNTIF(C$7:C$37,"&gt;=0,1")</f>
        <v>15</v>
      </c>
      <c r="D42" s="12">
        <f t="shared" si="5"/>
        <v>24</v>
      </c>
      <c r="E42" s="12">
        <f t="shared" si="5"/>
        <v>15</v>
      </c>
      <c r="F42" s="12">
        <f t="shared" si="5"/>
        <v>16</v>
      </c>
      <c r="G42" s="12">
        <f t="shared" si="5"/>
        <v>18</v>
      </c>
      <c r="H42" s="12">
        <f t="shared" si="5"/>
        <v>8</v>
      </c>
      <c r="I42" s="12">
        <f t="shared" si="5"/>
        <v>14</v>
      </c>
      <c r="J42" s="12">
        <f t="shared" si="5"/>
        <v>18</v>
      </c>
      <c r="K42" s="12">
        <f t="shared" si="5"/>
        <v>16</v>
      </c>
      <c r="L42" s="12">
        <f t="shared" si="5"/>
        <v>17</v>
      </c>
      <c r="M42" s="51">
        <f t="shared" si="5"/>
        <v>23</v>
      </c>
      <c r="N42" s="52">
        <f>SUM(B42:M42)</f>
        <v>209</v>
      </c>
    </row>
    <row r="43" spans="1:14" ht="12.75">
      <c r="A43" s="48" t="s">
        <v>32</v>
      </c>
      <c r="B43" s="12">
        <f>COUNTIF(B$7:B$37,"&gt;=1,0")</f>
        <v>17</v>
      </c>
      <c r="C43" s="12">
        <f aca="true" t="shared" si="6" ref="C43:M43">COUNTIF(C$7:C$37,"&gt;=1,0")</f>
        <v>8</v>
      </c>
      <c r="D43" s="12">
        <f t="shared" si="6"/>
        <v>21</v>
      </c>
      <c r="E43" s="12">
        <f t="shared" si="6"/>
        <v>9</v>
      </c>
      <c r="F43" s="12">
        <f t="shared" si="6"/>
        <v>11</v>
      </c>
      <c r="G43" s="12">
        <f t="shared" si="6"/>
        <v>11</v>
      </c>
      <c r="H43" s="12">
        <f t="shared" si="6"/>
        <v>5</v>
      </c>
      <c r="I43" s="12">
        <f t="shared" si="6"/>
        <v>10</v>
      </c>
      <c r="J43" s="12">
        <f t="shared" si="6"/>
        <v>17</v>
      </c>
      <c r="K43" s="12">
        <f t="shared" si="6"/>
        <v>11</v>
      </c>
      <c r="L43" s="12">
        <f t="shared" si="6"/>
        <v>11</v>
      </c>
      <c r="M43" s="51">
        <f t="shared" si="6"/>
        <v>17</v>
      </c>
      <c r="N43" s="52">
        <f>SUM(B43:M43)</f>
        <v>148</v>
      </c>
    </row>
    <row r="44" spans="1:14" ht="12.75">
      <c r="A44" s="48" t="s">
        <v>33</v>
      </c>
      <c r="B44" s="12">
        <f>COUNTIF(B$7:B$37,"&gt;=5,0")</f>
        <v>11</v>
      </c>
      <c r="C44" s="12">
        <f aca="true" t="shared" si="7" ref="C44:M44">COUNTIF(C$7:C$37,"&gt;=5,0")</f>
        <v>2</v>
      </c>
      <c r="D44" s="12">
        <f t="shared" si="7"/>
        <v>11</v>
      </c>
      <c r="E44" s="12">
        <f t="shared" si="7"/>
        <v>5</v>
      </c>
      <c r="F44" s="12">
        <f t="shared" si="7"/>
        <v>6</v>
      </c>
      <c r="G44" s="12">
        <f t="shared" si="7"/>
        <v>4</v>
      </c>
      <c r="H44" s="12">
        <f t="shared" si="7"/>
        <v>4</v>
      </c>
      <c r="I44" s="12">
        <f t="shared" si="7"/>
        <v>6</v>
      </c>
      <c r="J44" s="12">
        <f t="shared" si="7"/>
        <v>7</v>
      </c>
      <c r="K44" s="12">
        <f t="shared" si="7"/>
        <v>4</v>
      </c>
      <c r="L44" s="12">
        <f t="shared" si="7"/>
        <v>7</v>
      </c>
      <c r="M44" s="51">
        <f t="shared" si="7"/>
        <v>10</v>
      </c>
      <c r="N44" s="52">
        <f>SUM(B44:M44)</f>
        <v>77</v>
      </c>
    </row>
    <row r="45" spans="1:14" ht="12.75">
      <c r="A45" s="48" t="s">
        <v>34</v>
      </c>
      <c r="B45" s="12">
        <f>COUNTIF(B$7:B$37,"&gt;=10,0")</f>
        <v>6</v>
      </c>
      <c r="C45" s="12">
        <f aca="true" t="shared" si="8" ref="C45:M45">COUNTIF(C$7:C$37,"&gt;=10,0")</f>
        <v>0</v>
      </c>
      <c r="D45" s="12">
        <f t="shared" si="8"/>
        <v>8</v>
      </c>
      <c r="E45" s="12">
        <f t="shared" si="8"/>
        <v>3</v>
      </c>
      <c r="F45" s="12">
        <f t="shared" si="8"/>
        <v>1</v>
      </c>
      <c r="G45" s="12">
        <f t="shared" si="8"/>
        <v>1</v>
      </c>
      <c r="H45" s="12">
        <f t="shared" si="8"/>
        <v>2</v>
      </c>
      <c r="I45" s="12">
        <f t="shared" si="8"/>
        <v>5</v>
      </c>
      <c r="J45" s="12">
        <f t="shared" si="8"/>
        <v>2</v>
      </c>
      <c r="K45" s="12">
        <f t="shared" si="8"/>
        <v>4</v>
      </c>
      <c r="L45" s="12">
        <f t="shared" si="8"/>
        <v>4</v>
      </c>
      <c r="M45" s="51">
        <f t="shared" si="8"/>
        <v>5</v>
      </c>
      <c r="N45" s="52">
        <f>SUM(B45:M45)</f>
        <v>41</v>
      </c>
    </row>
    <row r="46" spans="1:14" ht="12.75">
      <c r="A46" s="48" t="s">
        <v>35</v>
      </c>
      <c r="B46" s="12">
        <f>COUNTIF(B$7:B$37,"&gt;=20,0")</f>
        <v>1</v>
      </c>
      <c r="C46" s="12">
        <f aca="true" t="shared" si="9" ref="C46:M46">COUNTIF(C$7:C$37,"&gt;=20,0")</f>
        <v>0</v>
      </c>
      <c r="D46" s="12">
        <f t="shared" si="9"/>
        <v>4</v>
      </c>
      <c r="E46" s="12">
        <f t="shared" si="9"/>
        <v>2</v>
      </c>
      <c r="F46" s="12">
        <f t="shared" si="9"/>
        <v>0</v>
      </c>
      <c r="G46" s="12">
        <f t="shared" si="9"/>
        <v>0</v>
      </c>
      <c r="H46" s="12">
        <f t="shared" si="9"/>
        <v>0</v>
      </c>
      <c r="I46" s="12">
        <f t="shared" si="9"/>
        <v>0</v>
      </c>
      <c r="J46" s="12">
        <f t="shared" si="9"/>
        <v>1</v>
      </c>
      <c r="K46" s="12">
        <f t="shared" si="9"/>
        <v>1</v>
      </c>
      <c r="L46" s="12">
        <f t="shared" si="9"/>
        <v>2</v>
      </c>
      <c r="M46" s="51">
        <f t="shared" si="9"/>
        <v>2</v>
      </c>
      <c r="N46" s="52">
        <f>SUM(B46:M46)</f>
        <v>13</v>
      </c>
    </row>
  </sheetData>
  <sheetProtection/>
  <mergeCells count="1">
    <mergeCell ref="C1:F1"/>
  </mergeCells>
  <conditionalFormatting sqref="C7:N37">
    <cfRule type="expression" priority="1" dxfId="205" stopIfTrue="1">
      <formula>C7=MAX(C$7:C$37)</formula>
    </cfRule>
  </conditionalFormatting>
  <conditionalFormatting sqref="B7:B37">
    <cfRule type="expression" priority="2" dxfId="205" stopIfTrue="1">
      <formula>B7=MAX($B$7:$B$37)</formula>
    </cfRule>
  </conditionalFormatting>
  <printOptions horizontalCentered="1"/>
  <pageMargins left="0.5905511811023623" right="0.5905511811023623" top="0.3937007874015748" bottom="0" header="0.5118110236220472" footer="0.5118110236220472"/>
  <pageSetup fitToHeight="1" fitToWidth="1" horizontalDpi="300" verticalDpi="300" orientation="landscape" paperSize="9" scale="91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Tabelle28">
    <pageSetUpPr fitToPage="1"/>
  </sheetPr>
  <dimension ref="A1:N47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2" sqref="A42"/>
    </sheetView>
  </sheetViews>
  <sheetFormatPr defaultColWidth="12" defaultRowHeight="12.75"/>
  <cols>
    <col min="1" max="1" width="16.83203125" style="1" customWidth="1"/>
    <col min="2" max="2" width="9.83203125" style="1" customWidth="1"/>
    <col min="3" max="3" width="9.5" style="0" customWidth="1"/>
    <col min="4" max="4" width="9.16015625" style="0" customWidth="1"/>
    <col min="5" max="5" width="8.83203125" style="0" customWidth="1"/>
    <col min="6" max="6" width="9.5" style="0" customWidth="1"/>
    <col min="7" max="7" width="8.5" style="0" customWidth="1"/>
    <col min="8" max="8" width="9.16015625" style="0" customWidth="1"/>
    <col min="9" max="9" width="9" style="0" customWidth="1"/>
    <col min="10" max="10" width="10.66015625" style="0" customWidth="1"/>
    <col min="11" max="11" width="9.83203125" style="0" customWidth="1"/>
    <col min="12" max="12" width="10.83203125" style="0" customWidth="1"/>
    <col min="13" max="13" width="10.33203125" style="0" customWidth="1"/>
    <col min="14" max="14" width="9" style="0" customWidth="1"/>
  </cols>
  <sheetData>
    <row r="1" spans="1:14" ht="13.5" thickBot="1">
      <c r="A1" s="3"/>
      <c r="B1" s="3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6.5" thickTop="1">
      <c r="A2" s="9"/>
      <c r="B2" s="18"/>
      <c r="C2" s="78" t="s">
        <v>0</v>
      </c>
      <c r="D2" s="78"/>
      <c r="E2" s="78"/>
      <c r="F2" s="78"/>
      <c r="G2" s="26">
        <v>1993</v>
      </c>
      <c r="H2" s="25"/>
      <c r="I2" s="25" t="s">
        <v>1</v>
      </c>
      <c r="J2" s="27"/>
      <c r="K2" s="7"/>
      <c r="L2" s="7"/>
      <c r="M2" s="7"/>
      <c r="N2" s="7"/>
    </row>
    <row r="3" spans="1:14" ht="16.5" thickBot="1">
      <c r="A3" s="9"/>
      <c r="B3" s="15"/>
      <c r="C3" s="16"/>
      <c r="D3" s="16" t="s">
        <v>30</v>
      </c>
      <c r="E3" s="16"/>
      <c r="F3" s="16"/>
      <c r="G3" s="16"/>
      <c r="H3" s="16"/>
      <c r="I3" s="16"/>
      <c r="J3" s="17"/>
      <c r="K3" s="7"/>
      <c r="L3" s="7"/>
      <c r="M3" s="7"/>
      <c r="N3" s="7"/>
    </row>
    <row r="4" spans="1:14" ht="13.5" thickTop="1">
      <c r="A4" s="3"/>
      <c r="B4" s="42" t="e">
        <f>#REF!</f>
        <v>#REF!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2.75">
      <c r="A5" s="4" t="s">
        <v>3</v>
      </c>
      <c r="B5" s="8">
        <v>1</v>
      </c>
      <c r="C5" s="8">
        <v>32</v>
      </c>
      <c r="D5" s="8">
        <v>61</v>
      </c>
      <c r="E5" s="8">
        <v>92</v>
      </c>
      <c r="F5" s="8">
        <v>122</v>
      </c>
      <c r="G5" s="8">
        <v>153</v>
      </c>
      <c r="H5" s="8">
        <v>183</v>
      </c>
      <c r="I5" s="8">
        <v>214</v>
      </c>
      <c r="J5" s="8">
        <v>245</v>
      </c>
      <c r="K5" s="8">
        <v>275</v>
      </c>
      <c r="L5" s="8">
        <v>306</v>
      </c>
      <c r="M5" s="8">
        <v>336</v>
      </c>
      <c r="N5" s="4" t="s">
        <v>4</v>
      </c>
    </row>
    <row r="6" spans="1:14" ht="15.75">
      <c r="A6" s="4"/>
      <c r="B6" s="28"/>
      <c r="C6" s="9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12.75">
      <c r="A7" s="43">
        <v>1</v>
      </c>
      <c r="B7" s="20"/>
      <c r="C7" s="11"/>
      <c r="D7" s="11"/>
      <c r="E7" s="11"/>
      <c r="F7" s="11"/>
      <c r="G7" s="11"/>
      <c r="H7" s="11"/>
      <c r="I7" s="11"/>
      <c r="J7" s="11">
        <v>0.1</v>
      </c>
      <c r="K7" s="11">
        <v>0.1</v>
      </c>
      <c r="L7" s="11"/>
      <c r="M7" s="39" t="s">
        <v>12</v>
      </c>
      <c r="N7" s="35">
        <f aca="true" t="shared" si="0" ref="N7:N22">SUM(B7:M7)</f>
        <v>0.2</v>
      </c>
    </row>
    <row r="8" spans="1:14" ht="12.75">
      <c r="A8" s="44">
        <v>2</v>
      </c>
      <c r="B8" s="33"/>
      <c r="C8" s="33"/>
      <c r="D8" s="33"/>
      <c r="E8" s="33">
        <v>9.8</v>
      </c>
      <c r="F8" s="33"/>
      <c r="G8" s="33">
        <v>13.1</v>
      </c>
      <c r="H8" s="33"/>
      <c r="I8" s="33"/>
      <c r="J8" s="33">
        <v>11</v>
      </c>
      <c r="K8" s="33">
        <v>22.9</v>
      </c>
      <c r="L8" s="33"/>
      <c r="M8" s="45">
        <v>12.9</v>
      </c>
      <c r="N8" s="46">
        <f t="shared" si="0"/>
        <v>69.7</v>
      </c>
    </row>
    <row r="9" spans="1:14" ht="12.75">
      <c r="A9" s="43">
        <v>3</v>
      </c>
      <c r="B9" s="20"/>
      <c r="C9" s="11"/>
      <c r="D9" s="11"/>
      <c r="E9" s="11"/>
      <c r="F9" s="11"/>
      <c r="G9" s="11">
        <v>1.3</v>
      </c>
      <c r="H9" s="11"/>
      <c r="I9" s="11"/>
      <c r="J9" s="11">
        <v>11.5</v>
      </c>
      <c r="K9" s="11">
        <v>28.3</v>
      </c>
      <c r="L9" s="11"/>
      <c r="M9" s="39">
        <v>0.2</v>
      </c>
      <c r="N9" s="35">
        <f t="shared" si="0"/>
        <v>41.300000000000004</v>
      </c>
    </row>
    <row r="10" spans="1:14" ht="12.75">
      <c r="A10" s="44">
        <v>4</v>
      </c>
      <c r="B10" s="33"/>
      <c r="C10" s="33"/>
      <c r="D10" s="33">
        <v>0.2</v>
      </c>
      <c r="E10" s="33">
        <v>4.8</v>
      </c>
      <c r="F10" s="33"/>
      <c r="G10" s="33"/>
      <c r="H10" s="33"/>
      <c r="I10" s="33"/>
      <c r="J10" s="33">
        <v>4.6</v>
      </c>
      <c r="K10" s="33">
        <v>0.2</v>
      </c>
      <c r="L10" s="33">
        <v>0.4</v>
      </c>
      <c r="M10" s="45">
        <v>4.2</v>
      </c>
      <c r="N10" s="46">
        <f t="shared" si="0"/>
        <v>14.399999999999999</v>
      </c>
    </row>
    <row r="11" spans="1:14" ht="12.75">
      <c r="A11" s="43">
        <v>5</v>
      </c>
      <c r="B11" s="20">
        <v>8.4</v>
      </c>
      <c r="C11" s="11" t="s">
        <v>12</v>
      </c>
      <c r="D11" s="11">
        <v>3.6</v>
      </c>
      <c r="E11" s="11" t="s">
        <v>12</v>
      </c>
      <c r="F11" s="11"/>
      <c r="G11" s="11"/>
      <c r="H11" s="11">
        <v>18.8</v>
      </c>
      <c r="I11" s="11">
        <v>5.4</v>
      </c>
      <c r="J11" s="11">
        <v>0</v>
      </c>
      <c r="K11" s="11">
        <v>3.2</v>
      </c>
      <c r="L11" s="11">
        <v>1.1</v>
      </c>
      <c r="M11" s="39">
        <v>0.3</v>
      </c>
      <c r="N11" s="35">
        <f t="shared" si="0"/>
        <v>40.800000000000004</v>
      </c>
    </row>
    <row r="12" spans="1:14" ht="12.75">
      <c r="A12" s="44">
        <v>6</v>
      </c>
      <c r="B12" s="33">
        <v>23.6</v>
      </c>
      <c r="C12" s="33">
        <v>1</v>
      </c>
      <c r="D12" s="33">
        <v>2.3</v>
      </c>
      <c r="E12" s="33">
        <v>31.9</v>
      </c>
      <c r="F12" s="33">
        <v>0</v>
      </c>
      <c r="G12" s="33"/>
      <c r="H12" s="33">
        <v>0.1</v>
      </c>
      <c r="I12" s="33">
        <v>1.2</v>
      </c>
      <c r="J12" s="33"/>
      <c r="K12" s="33">
        <v>2.1</v>
      </c>
      <c r="L12" s="33">
        <v>2.7</v>
      </c>
      <c r="M12" s="45">
        <v>0</v>
      </c>
      <c r="N12" s="46">
        <f t="shared" si="0"/>
        <v>64.9</v>
      </c>
    </row>
    <row r="13" spans="1:14" ht="12.75">
      <c r="A13" s="43">
        <v>7</v>
      </c>
      <c r="B13" s="20">
        <v>4.8</v>
      </c>
      <c r="C13" s="11">
        <v>0.2</v>
      </c>
      <c r="D13" s="11"/>
      <c r="E13" s="11">
        <v>2.1</v>
      </c>
      <c r="F13" s="11"/>
      <c r="G13" s="11"/>
      <c r="H13" s="11">
        <v>0</v>
      </c>
      <c r="I13" s="11">
        <v>2.4</v>
      </c>
      <c r="J13" s="11">
        <v>2.8</v>
      </c>
      <c r="K13" s="11">
        <v>2</v>
      </c>
      <c r="L13" s="11">
        <v>1.8</v>
      </c>
      <c r="M13" s="39">
        <v>9.2</v>
      </c>
      <c r="N13" s="35">
        <f t="shared" si="0"/>
        <v>25.3</v>
      </c>
    </row>
    <row r="14" spans="1:14" ht="12.75">
      <c r="A14" s="44">
        <v>8</v>
      </c>
      <c r="B14" s="33"/>
      <c r="C14" s="33">
        <v>0.3</v>
      </c>
      <c r="D14" s="33"/>
      <c r="E14" s="33"/>
      <c r="F14" s="33"/>
      <c r="G14" s="33"/>
      <c r="H14" s="33"/>
      <c r="I14" s="33">
        <v>6.8</v>
      </c>
      <c r="J14" s="33">
        <v>13.9</v>
      </c>
      <c r="K14" s="33">
        <v>2.8</v>
      </c>
      <c r="L14" s="33">
        <v>0.1</v>
      </c>
      <c r="M14" s="45">
        <v>14.7</v>
      </c>
      <c r="N14" s="46">
        <f t="shared" si="0"/>
        <v>38.6</v>
      </c>
    </row>
    <row r="15" spans="1:14" ht="12.75">
      <c r="A15" s="43">
        <v>9</v>
      </c>
      <c r="B15" s="20">
        <v>5.8</v>
      </c>
      <c r="C15" s="11"/>
      <c r="D15" s="11"/>
      <c r="E15" s="11">
        <v>0</v>
      </c>
      <c r="F15" s="11">
        <v>6.7</v>
      </c>
      <c r="G15" s="11"/>
      <c r="H15" s="11"/>
      <c r="I15" s="11">
        <v>4.7</v>
      </c>
      <c r="J15" s="11">
        <v>1</v>
      </c>
      <c r="K15" s="11">
        <v>2.5</v>
      </c>
      <c r="L15" s="11">
        <v>1.4</v>
      </c>
      <c r="M15" s="39">
        <v>7.8</v>
      </c>
      <c r="N15" s="35">
        <f t="shared" si="0"/>
        <v>29.9</v>
      </c>
    </row>
    <row r="16" spans="1:14" ht="12.75">
      <c r="A16" s="44">
        <v>10</v>
      </c>
      <c r="B16" s="33">
        <v>6.3</v>
      </c>
      <c r="C16" s="33"/>
      <c r="D16" s="33"/>
      <c r="E16" s="33"/>
      <c r="F16" s="33"/>
      <c r="G16" s="33">
        <v>15.9</v>
      </c>
      <c r="H16" s="33" t="s">
        <v>12</v>
      </c>
      <c r="I16" s="33">
        <v>9.2</v>
      </c>
      <c r="J16" s="33">
        <v>11.2</v>
      </c>
      <c r="K16" s="33">
        <v>1.6</v>
      </c>
      <c r="L16" s="33">
        <v>2.2</v>
      </c>
      <c r="M16" s="45">
        <v>3.8</v>
      </c>
      <c r="N16" s="46">
        <f t="shared" si="0"/>
        <v>50.199999999999996</v>
      </c>
    </row>
    <row r="17" spans="1:14" ht="12.75">
      <c r="A17" s="43">
        <v>11</v>
      </c>
      <c r="B17" s="20">
        <v>38.4</v>
      </c>
      <c r="C17" s="11"/>
      <c r="D17" s="11"/>
      <c r="E17" s="11">
        <v>1.6</v>
      </c>
      <c r="F17" s="11"/>
      <c r="G17" s="11">
        <v>0.7</v>
      </c>
      <c r="H17" s="11">
        <v>12</v>
      </c>
      <c r="I17" s="11">
        <v>0.9</v>
      </c>
      <c r="J17" s="11">
        <v>0.3</v>
      </c>
      <c r="K17" s="11">
        <v>0.3</v>
      </c>
      <c r="L17" s="11">
        <v>0.2</v>
      </c>
      <c r="M17" s="39">
        <v>2</v>
      </c>
      <c r="N17" s="35">
        <f t="shared" si="0"/>
        <v>56.4</v>
      </c>
    </row>
    <row r="18" spans="1:14" ht="12.75">
      <c r="A18" s="44">
        <v>12</v>
      </c>
      <c r="B18" s="33">
        <v>4.4</v>
      </c>
      <c r="C18" s="33"/>
      <c r="D18" s="33"/>
      <c r="E18" s="33">
        <v>3.7</v>
      </c>
      <c r="F18" s="33"/>
      <c r="G18" s="33"/>
      <c r="H18" s="33">
        <v>2.1</v>
      </c>
      <c r="I18" s="33">
        <v>5.3</v>
      </c>
      <c r="J18" s="33">
        <v>0.4</v>
      </c>
      <c r="K18" s="33">
        <v>0.4</v>
      </c>
      <c r="L18" s="33">
        <v>4.6</v>
      </c>
      <c r="M18" s="45">
        <v>10.8</v>
      </c>
      <c r="N18" s="46">
        <f t="shared" si="0"/>
        <v>31.7</v>
      </c>
    </row>
    <row r="19" spans="1:14" ht="12.75">
      <c r="A19" s="43">
        <v>13</v>
      </c>
      <c r="B19" s="20">
        <v>4.7</v>
      </c>
      <c r="C19" s="11"/>
      <c r="D19" s="11"/>
      <c r="E19" s="11"/>
      <c r="F19" s="11">
        <v>8.6</v>
      </c>
      <c r="G19" s="11">
        <v>0</v>
      </c>
      <c r="H19" s="11">
        <v>0.5</v>
      </c>
      <c r="I19" s="11"/>
      <c r="J19" s="11">
        <v>4</v>
      </c>
      <c r="K19" s="11">
        <v>5.9</v>
      </c>
      <c r="L19" s="11">
        <v>16.6</v>
      </c>
      <c r="M19" s="39">
        <v>23.8</v>
      </c>
      <c r="N19" s="35">
        <f t="shared" si="0"/>
        <v>64.10000000000001</v>
      </c>
    </row>
    <row r="20" spans="1:14" ht="12.75">
      <c r="A20" s="44">
        <v>14</v>
      </c>
      <c r="B20" s="33"/>
      <c r="C20" s="33"/>
      <c r="D20" s="33">
        <v>0.7</v>
      </c>
      <c r="E20" s="33"/>
      <c r="F20" s="33">
        <v>1</v>
      </c>
      <c r="G20" s="33">
        <v>2.3</v>
      </c>
      <c r="H20" s="33">
        <v>16.8</v>
      </c>
      <c r="I20" s="33">
        <v>0.7</v>
      </c>
      <c r="J20" s="33">
        <v>7</v>
      </c>
      <c r="K20" s="33">
        <v>8</v>
      </c>
      <c r="L20" s="33">
        <v>1.9</v>
      </c>
      <c r="M20" s="45">
        <v>1.6</v>
      </c>
      <c r="N20" s="46">
        <f t="shared" si="0"/>
        <v>40</v>
      </c>
    </row>
    <row r="21" spans="1:14" ht="12.75">
      <c r="A21" s="43">
        <v>15</v>
      </c>
      <c r="B21" s="20"/>
      <c r="C21" s="11">
        <v>0.4</v>
      </c>
      <c r="D21" s="11"/>
      <c r="E21" s="11"/>
      <c r="F21" s="11">
        <v>8.1</v>
      </c>
      <c r="G21" s="11">
        <v>0</v>
      </c>
      <c r="H21" s="11">
        <v>17.5</v>
      </c>
      <c r="I21" s="11">
        <v>0.2</v>
      </c>
      <c r="J21" s="11">
        <v>3.9</v>
      </c>
      <c r="K21" s="11">
        <v>0.2</v>
      </c>
      <c r="L21" s="11"/>
      <c r="M21" s="39">
        <v>0.6</v>
      </c>
      <c r="N21" s="35">
        <f t="shared" si="0"/>
        <v>30.9</v>
      </c>
    </row>
    <row r="22" spans="1:14" ht="12.75">
      <c r="A22" s="44">
        <v>16</v>
      </c>
      <c r="B22" s="33"/>
      <c r="C22" s="33">
        <v>11.5</v>
      </c>
      <c r="D22" s="33">
        <v>1.1</v>
      </c>
      <c r="E22" s="33"/>
      <c r="F22" s="33"/>
      <c r="G22" s="33">
        <v>19.9</v>
      </c>
      <c r="H22" s="33">
        <v>18</v>
      </c>
      <c r="I22" s="33"/>
      <c r="J22" s="33">
        <v>30</v>
      </c>
      <c r="K22" s="33">
        <v>0.3</v>
      </c>
      <c r="L22" s="33"/>
      <c r="M22" s="45">
        <v>14</v>
      </c>
      <c r="N22" s="46">
        <f t="shared" si="0"/>
        <v>94.8</v>
      </c>
    </row>
    <row r="23" spans="1:14" ht="12.75">
      <c r="A23" s="43">
        <v>17</v>
      </c>
      <c r="B23" s="20">
        <v>0.2</v>
      </c>
      <c r="C23" s="11">
        <v>1</v>
      </c>
      <c r="D23" s="11">
        <v>1</v>
      </c>
      <c r="E23" s="11">
        <v>4.5</v>
      </c>
      <c r="F23" s="11"/>
      <c r="G23" s="11">
        <v>6</v>
      </c>
      <c r="H23" s="11"/>
      <c r="I23" s="11"/>
      <c r="J23" s="11">
        <v>0.3</v>
      </c>
      <c r="K23" s="11"/>
      <c r="L23" s="11"/>
      <c r="M23" s="39">
        <v>6.1</v>
      </c>
      <c r="N23" s="35">
        <f aca="true" t="shared" si="1" ref="N23:N37">SUM(B23:M23)</f>
        <v>19.1</v>
      </c>
    </row>
    <row r="24" spans="1:14" ht="12.75">
      <c r="A24" s="44">
        <v>18</v>
      </c>
      <c r="B24" s="33">
        <v>0</v>
      </c>
      <c r="C24" s="33">
        <v>7.6</v>
      </c>
      <c r="D24" s="33">
        <v>1.9</v>
      </c>
      <c r="E24" s="33">
        <v>23.1</v>
      </c>
      <c r="F24" s="33"/>
      <c r="G24" s="33">
        <v>1.6</v>
      </c>
      <c r="H24" s="33">
        <v>0.8</v>
      </c>
      <c r="I24" s="33"/>
      <c r="J24" s="33"/>
      <c r="K24" s="33"/>
      <c r="L24" s="33"/>
      <c r="M24" s="45">
        <v>2.1</v>
      </c>
      <c r="N24" s="46">
        <f t="shared" si="1"/>
        <v>37.1</v>
      </c>
    </row>
    <row r="25" spans="1:14" ht="12.75">
      <c r="A25" s="43">
        <v>19</v>
      </c>
      <c r="B25" s="20">
        <v>4.9</v>
      </c>
      <c r="C25" s="11">
        <v>14</v>
      </c>
      <c r="D25" s="11"/>
      <c r="E25" s="11">
        <v>6.8</v>
      </c>
      <c r="F25" s="11">
        <v>0.8</v>
      </c>
      <c r="G25" s="11">
        <v>0</v>
      </c>
      <c r="H25" s="11">
        <v>10.3</v>
      </c>
      <c r="I25" s="11"/>
      <c r="J25" s="11">
        <v>0</v>
      </c>
      <c r="K25" s="11"/>
      <c r="L25" s="11">
        <v>1.1</v>
      </c>
      <c r="M25" s="39">
        <v>13.3</v>
      </c>
      <c r="N25" s="35">
        <f t="shared" si="1"/>
        <v>51.2</v>
      </c>
    </row>
    <row r="26" spans="1:14" ht="12.75">
      <c r="A26" s="44">
        <v>20</v>
      </c>
      <c r="B26" s="33">
        <v>8.2</v>
      </c>
      <c r="C26" s="33">
        <v>25</v>
      </c>
      <c r="D26" s="33"/>
      <c r="E26" s="33"/>
      <c r="F26" s="33">
        <v>15.9</v>
      </c>
      <c r="G26" s="33"/>
      <c r="H26" s="33">
        <v>7.3</v>
      </c>
      <c r="I26" s="33">
        <v>0.7</v>
      </c>
      <c r="J26" s="33">
        <v>0</v>
      </c>
      <c r="K26" s="33">
        <v>2.4</v>
      </c>
      <c r="L26" s="33" t="s">
        <v>12</v>
      </c>
      <c r="M26" s="45">
        <v>11.4</v>
      </c>
      <c r="N26" s="46">
        <f t="shared" si="1"/>
        <v>70.9</v>
      </c>
    </row>
    <row r="27" spans="1:14" ht="12.75">
      <c r="A27" s="43">
        <v>21</v>
      </c>
      <c r="B27" s="20">
        <v>11.8</v>
      </c>
      <c r="C27" s="11">
        <v>0</v>
      </c>
      <c r="D27" s="11"/>
      <c r="E27" s="11">
        <v>0</v>
      </c>
      <c r="F27" s="11">
        <v>6.7</v>
      </c>
      <c r="G27" s="11"/>
      <c r="H27" s="11">
        <v>1.6</v>
      </c>
      <c r="I27" s="11">
        <v>0.9</v>
      </c>
      <c r="J27" s="11">
        <v>5.7</v>
      </c>
      <c r="K27" s="11">
        <v>1.2</v>
      </c>
      <c r="L27" s="11">
        <v>0.2</v>
      </c>
      <c r="M27" s="39">
        <v>16.7</v>
      </c>
      <c r="N27" s="35">
        <f t="shared" si="1"/>
        <v>44.8</v>
      </c>
    </row>
    <row r="28" spans="1:14" ht="12.75">
      <c r="A28" s="44">
        <v>22</v>
      </c>
      <c r="B28" s="33">
        <v>29.6</v>
      </c>
      <c r="C28" s="33"/>
      <c r="D28" s="33">
        <v>3.4</v>
      </c>
      <c r="E28" s="33"/>
      <c r="F28" s="33"/>
      <c r="G28" s="33"/>
      <c r="H28" s="33">
        <v>0.3</v>
      </c>
      <c r="I28" s="33">
        <v>6</v>
      </c>
      <c r="J28" s="33">
        <v>1.2</v>
      </c>
      <c r="K28" s="33">
        <v>0.2</v>
      </c>
      <c r="L28" s="33"/>
      <c r="M28" s="45">
        <v>13.1</v>
      </c>
      <c r="N28" s="46">
        <f t="shared" si="1"/>
        <v>53.800000000000004</v>
      </c>
    </row>
    <row r="29" spans="1:14" ht="12.75">
      <c r="A29" s="43">
        <v>23</v>
      </c>
      <c r="B29" s="20">
        <v>2.2</v>
      </c>
      <c r="C29" s="11">
        <v>0.2</v>
      </c>
      <c r="D29" s="11">
        <v>0</v>
      </c>
      <c r="E29" s="11"/>
      <c r="F29" s="11"/>
      <c r="G29" s="11">
        <v>0.9</v>
      </c>
      <c r="H29" s="11">
        <v>7.5</v>
      </c>
      <c r="I29" s="11">
        <v>0</v>
      </c>
      <c r="J29" s="11">
        <v>3.7</v>
      </c>
      <c r="K29" s="11">
        <v>4.8</v>
      </c>
      <c r="L29" s="11">
        <v>0</v>
      </c>
      <c r="M29" s="39">
        <v>2.2</v>
      </c>
      <c r="N29" s="35">
        <f t="shared" si="1"/>
        <v>21.5</v>
      </c>
    </row>
    <row r="30" spans="1:14" ht="12.75">
      <c r="A30" s="44">
        <v>24</v>
      </c>
      <c r="B30" s="33">
        <v>18.5</v>
      </c>
      <c r="C30" s="33"/>
      <c r="D30" s="33"/>
      <c r="E30" s="33"/>
      <c r="F30" s="33"/>
      <c r="G30" s="33">
        <v>4.9</v>
      </c>
      <c r="H30" s="33">
        <v>1</v>
      </c>
      <c r="I30" s="33">
        <v>0</v>
      </c>
      <c r="J30" s="33">
        <v>12.1</v>
      </c>
      <c r="K30" s="33">
        <v>0.1</v>
      </c>
      <c r="L30" s="33"/>
      <c r="M30" s="45" t="s">
        <v>12</v>
      </c>
      <c r="N30" s="46">
        <f t="shared" si="1"/>
        <v>36.6</v>
      </c>
    </row>
    <row r="31" spans="1:14" ht="12.75">
      <c r="A31" s="43">
        <v>25</v>
      </c>
      <c r="B31" s="20" t="s">
        <v>13</v>
      </c>
      <c r="C31" s="11"/>
      <c r="D31" s="11">
        <v>2.7</v>
      </c>
      <c r="E31" s="11"/>
      <c r="F31" s="11"/>
      <c r="G31" s="11"/>
      <c r="H31" s="11">
        <v>3.7</v>
      </c>
      <c r="I31" s="11">
        <v>0.5</v>
      </c>
      <c r="J31" s="11">
        <v>13.2</v>
      </c>
      <c r="K31" s="11"/>
      <c r="L31" s="11"/>
      <c r="M31" s="39" t="s">
        <v>12</v>
      </c>
      <c r="N31" s="35">
        <f t="shared" si="1"/>
        <v>20.1</v>
      </c>
    </row>
    <row r="32" spans="1:14" ht="12.75">
      <c r="A32" s="44">
        <v>26</v>
      </c>
      <c r="B32" s="33" t="s">
        <v>13</v>
      </c>
      <c r="C32" s="33" t="s">
        <v>12</v>
      </c>
      <c r="D32" s="33"/>
      <c r="E32" s="33"/>
      <c r="F32" s="33">
        <v>5</v>
      </c>
      <c r="G32" s="33">
        <v>3.4</v>
      </c>
      <c r="H32" s="33">
        <v>6.3</v>
      </c>
      <c r="I32" s="33">
        <v>0</v>
      </c>
      <c r="J32" s="33">
        <v>0.1</v>
      </c>
      <c r="K32" s="33">
        <v>0.5</v>
      </c>
      <c r="L32" s="33"/>
      <c r="M32" s="45">
        <v>19.8</v>
      </c>
      <c r="N32" s="46">
        <f t="shared" si="1"/>
        <v>35.1</v>
      </c>
    </row>
    <row r="33" spans="1:14" ht="12.75">
      <c r="A33" s="43">
        <v>27</v>
      </c>
      <c r="B33" s="20">
        <v>22.7</v>
      </c>
      <c r="C33" s="11">
        <v>4.5</v>
      </c>
      <c r="D33" s="11">
        <v>0.6</v>
      </c>
      <c r="E33" s="11"/>
      <c r="F33" s="11">
        <v>1.8</v>
      </c>
      <c r="G33" s="11">
        <v>0.3</v>
      </c>
      <c r="H33" s="11">
        <v>13.3</v>
      </c>
      <c r="I33" s="11"/>
      <c r="J33" s="11"/>
      <c r="K33" s="11">
        <v>0.1</v>
      </c>
      <c r="L33" s="11"/>
      <c r="M33" s="39">
        <v>3.6</v>
      </c>
      <c r="N33" s="35">
        <f t="shared" si="1"/>
        <v>46.900000000000006</v>
      </c>
    </row>
    <row r="34" spans="1:14" ht="12.75">
      <c r="A34" s="44">
        <v>28</v>
      </c>
      <c r="B34" s="33">
        <v>50.1</v>
      </c>
      <c r="C34" s="33">
        <v>0</v>
      </c>
      <c r="D34" s="33">
        <v>0</v>
      </c>
      <c r="E34" s="33"/>
      <c r="F34" s="33">
        <v>3.8</v>
      </c>
      <c r="G34" s="33"/>
      <c r="H34" s="33">
        <v>0.7</v>
      </c>
      <c r="I34" s="33">
        <v>0.1</v>
      </c>
      <c r="J34" s="33"/>
      <c r="K34" s="33"/>
      <c r="L34" s="33">
        <v>0.1</v>
      </c>
      <c r="M34" s="45">
        <v>0.8</v>
      </c>
      <c r="N34" s="46">
        <f t="shared" si="1"/>
        <v>55.6</v>
      </c>
    </row>
    <row r="35" spans="1:14" ht="12.75">
      <c r="A35" s="43">
        <v>29</v>
      </c>
      <c r="B35" s="20">
        <v>0.2</v>
      </c>
      <c r="C35" s="47"/>
      <c r="D35" s="11"/>
      <c r="E35" s="11"/>
      <c r="F35" s="11"/>
      <c r="G35" s="11"/>
      <c r="H35" s="11">
        <v>0.6</v>
      </c>
      <c r="I35" s="11"/>
      <c r="J35" s="11"/>
      <c r="K35" s="11"/>
      <c r="L35" s="11"/>
      <c r="M35" s="39">
        <v>10.5</v>
      </c>
      <c r="N35" s="35">
        <f t="shared" si="1"/>
        <v>11.3</v>
      </c>
    </row>
    <row r="36" spans="1:14" ht="12.75">
      <c r="A36" s="44">
        <v>30</v>
      </c>
      <c r="B36" s="33"/>
      <c r="C36" s="47"/>
      <c r="D36" s="33"/>
      <c r="E36" s="33"/>
      <c r="F36" s="33">
        <v>3.1</v>
      </c>
      <c r="G36" s="33"/>
      <c r="H36" s="33">
        <v>11.3</v>
      </c>
      <c r="I36" s="33">
        <v>8.4</v>
      </c>
      <c r="J36" s="33">
        <v>0.2</v>
      </c>
      <c r="K36" s="33"/>
      <c r="L36" s="33"/>
      <c r="M36" s="45">
        <v>15.5</v>
      </c>
      <c r="N36" s="46">
        <f t="shared" si="1"/>
        <v>38.5</v>
      </c>
    </row>
    <row r="37" spans="1:14" ht="12.75">
      <c r="A37" s="43">
        <v>31</v>
      </c>
      <c r="B37" s="11"/>
      <c r="C37" s="47"/>
      <c r="D37" s="11"/>
      <c r="E37" s="47"/>
      <c r="F37" s="11">
        <v>1.3</v>
      </c>
      <c r="G37" s="47"/>
      <c r="H37" s="11">
        <v>11.8</v>
      </c>
      <c r="I37" s="11">
        <v>1.3</v>
      </c>
      <c r="J37" s="47"/>
      <c r="K37" s="11"/>
      <c r="L37" s="47"/>
      <c r="M37" s="39">
        <v>9.1</v>
      </c>
      <c r="N37" s="35">
        <f t="shared" si="1"/>
        <v>23.5</v>
      </c>
    </row>
    <row r="38" spans="1:14" ht="12.75">
      <c r="A38" s="10" t="s">
        <v>6</v>
      </c>
      <c r="B38" s="13">
        <f>SUM(B7:B37)</f>
        <v>244.79999999999995</v>
      </c>
      <c r="C38" s="13">
        <f aca="true" t="shared" si="2" ref="C38:M38">SUM(C7:C37)</f>
        <v>65.7</v>
      </c>
      <c r="D38" s="13">
        <f t="shared" si="2"/>
        <v>17.500000000000004</v>
      </c>
      <c r="E38" s="13">
        <f t="shared" si="2"/>
        <v>88.3</v>
      </c>
      <c r="F38" s="13">
        <f t="shared" si="2"/>
        <v>62.8</v>
      </c>
      <c r="G38" s="13">
        <f t="shared" si="2"/>
        <v>70.3</v>
      </c>
      <c r="H38" s="13">
        <f t="shared" si="2"/>
        <v>162.29999999999998</v>
      </c>
      <c r="I38" s="13">
        <f t="shared" si="2"/>
        <v>54.7</v>
      </c>
      <c r="J38" s="13">
        <f t="shared" si="2"/>
        <v>138.2</v>
      </c>
      <c r="K38" s="13">
        <f t="shared" si="2"/>
        <v>90.1</v>
      </c>
      <c r="L38" s="13">
        <f t="shared" si="2"/>
        <v>34.400000000000006</v>
      </c>
      <c r="M38" s="40">
        <f t="shared" si="2"/>
        <v>230.09999999999994</v>
      </c>
      <c r="N38" s="53">
        <f>SUM(B38:M38)</f>
        <v>1259.1999999999998</v>
      </c>
    </row>
    <row r="39" spans="1:14" ht="12.75">
      <c r="A39" s="5" t="s">
        <v>7</v>
      </c>
      <c r="B39" s="11">
        <v>115.3</v>
      </c>
      <c r="C39" s="11">
        <v>73.8</v>
      </c>
      <c r="D39" s="11">
        <v>97.1</v>
      </c>
      <c r="E39" s="11">
        <v>82.1</v>
      </c>
      <c r="F39" s="11">
        <v>84.4</v>
      </c>
      <c r="G39" s="11">
        <v>93</v>
      </c>
      <c r="H39" s="11">
        <v>96.1</v>
      </c>
      <c r="I39" s="11">
        <v>86.2</v>
      </c>
      <c r="J39" s="11">
        <v>72.5</v>
      </c>
      <c r="K39" s="11">
        <v>74.9</v>
      </c>
      <c r="L39" s="11">
        <v>102.5</v>
      </c>
      <c r="M39" s="39">
        <v>120.1</v>
      </c>
      <c r="N39" s="35">
        <f>SUM(B39:M39)</f>
        <v>1098</v>
      </c>
    </row>
    <row r="40" spans="1:14" ht="12.75">
      <c r="A40" s="5" t="s">
        <v>8</v>
      </c>
      <c r="B40" s="12">
        <f>B38*100/B39</f>
        <v>212.31569817866432</v>
      </c>
      <c r="C40" s="12">
        <f aca="true" t="shared" si="3" ref="C40:M40">C38*100/C39</f>
        <v>89.02439024390245</v>
      </c>
      <c r="D40" s="12">
        <f t="shared" si="3"/>
        <v>18.02265705458291</v>
      </c>
      <c r="E40" s="12">
        <f t="shared" si="3"/>
        <v>107.55176613885506</v>
      </c>
      <c r="F40" s="12">
        <f t="shared" si="3"/>
        <v>74.40758293838861</v>
      </c>
      <c r="G40" s="12">
        <f t="shared" si="3"/>
        <v>75.59139784946237</v>
      </c>
      <c r="H40" s="12">
        <f t="shared" si="3"/>
        <v>168.88657648283038</v>
      </c>
      <c r="I40" s="12">
        <f t="shared" si="3"/>
        <v>63.45707656612529</v>
      </c>
      <c r="J40" s="12">
        <f t="shared" si="3"/>
        <v>190.62068965517238</v>
      </c>
      <c r="K40" s="12">
        <f t="shared" si="3"/>
        <v>120.29372496662215</v>
      </c>
      <c r="L40" s="12">
        <f t="shared" si="3"/>
        <v>33.5609756097561</v>
      </c>
      <c r="M40" s="51">
        <f t="shared" si="3"/>
        <v>191.59034138218146</v>
      </c>
      <c r="N40" s="52">
        <f>N38*100/N39</f>
        <v>114.68123861566484</v>
      </c>
    </row>
    <row r="41" spans="1:14" ht="12.75">
      <c r="A41" s="6" t="s">
        <v>9</v>
      </c>
      <c r="B41" s="11">
        <f aca="true" t="shared" si="4" ref="B41:M41">MAX(B7:B37)</f>
        <v>50.1</v>
      </c>
      <c r="C41" s="11">
        <f t="shared" si="4"/>
        <v>25</v>
      </c>
      <c r="D41" s="11">
        <f t="shared" si="4"/>
        <v>3.6</v>
      </c>
      <c r="E41" s="11">
        <f t="shared" si="4"/>
        <v>31.9</v>
      </c>
      <c r="F41" s="11">
        <f t="shared" si="4"/>
        <v>15.9</v>
      </c>
      <c r="G41" s="11">
        <f t="shared" si="4"/>
        <v>19.9</v>
      </c>
      <c r="H41" s="11">
        <f t="shared" si="4"/>
        <v>18.8</v>
      </c>
      <c r="I41" s="11">
        <f t="shared" si="4"/>
        <v>9.2</v>
      </c>
      <c r="J41" s="11">
        <f t="shared" si="4"/>
        <v>30</v>
      </c>
      <c r="K41" s="11">
        <f t="shared" si="4"/>
        <v>28.3</v>
      </c>
      <c r="L41" s="11">
        <f t="shared" si="4"/>
        <v>16.6</v>
      </c>
      <c r="M41" s="39">
        <f t="shared" si="4"/>
        <v>23.8</v>
      </c>
      <c r="N41" s="35">
        <f>MAX(B41:M41)</f>
        <v>50.1</v>
      </c>
    </row>
    <row r="42" spans="1:14" ht="12.75">
      <c r="A42" s="48" t="s">
        <v>31</v>
      </c>
      <c r="B42" s="12">
        <f>COUNTIF(B$7:B$37,"&gt;=0,1")</f>
        <v>18</v>
      </c>
      <c r="C42" s="12">
        <f aca="true" t="shared" si="5" ref="C42:M42">COUNTIF(C$7:C$37,"&gt;=0,1")</f>
        <v>11</v>
      </c>
      <c r="D42" s="12">
        <f t="shared" si="5"/>
        <v>10</v>
      </c>
      <c r="E42" s="12">
        <f t="shared" si="5"/>
        <v>9</v>
      </c>
      <c r="F42" s="12">
        <f t="shared" si="5"/>
        <v>12</v>
      </c>
      <c r="G42" s="12">
        <f t="shared" si="5"/>
        <v>12</v>
      </c>
      <c r="H42" s="12">
        <f t="shared" si="5"/>
        <v>22</v>
      </c>
      <c r="I42" s="12">
        <f t="shared" si="5"/>
        <v>17</v>
      </c>
      <c r="J42" s="12">
        <f t="shared" si="5"/>
        <v>22</v>
      </c>
      <c r="K42" s="12">
        <f t="shared" si="5"/>
        <v>23</v>
      </c>
      <c r="L42" s="12">
        <f t="shared" si="5"/>
        <v>14</v>
      </c>
      <c r="M42" s="51">
        <f t="shared" si="5"/>
        <v>27</v>
      </c>
      <c r="N42" s="52">
        <f>SUM(B42:M42)</f>
        <v>197</v>
      </c>
    </row>
    <row r="43" spans="1:14" ht="14.25" customHeight="1">
      <c r="A43" s="48" t="s">
        <v>32</v>
      </c>
      <c r="B43" s="12">
        <f>COUNTIF(B$7:B$37,"&gt;=1,0")</f>
        <v>16</v>
      </c>
      <c r="C43" s="12">
        <f aca="true" t="shared" si="6" ref="C43:M43">COUNTIF(C$7:C$37,"&gt;=1,0")</f>
        <v>7</v>
      </c>
      <c r="D43" s="12">
        <f t="shared" si="6"/>
        <v>7</v>
      </c>
      <c r="E43" s="12">
        <f t="shared" si="6"/>
        <v>9</v>
      </c>
      <c r="F43" s="12">
        <f t="shared" si="6"/>
        <v>11</v>
      </c>
      <c r="G43" s="12">
        <f t="shared" si="6"/>
        <v>9</v>
      </c>
      <c r="H43" s="12">
        <f t="shared" si="6"/>
        <v>16</v>
      </c>
      <c r="I43" s="12">
        <f t="shared" si="6"/>
        <v>10</v>
      </c>
      <c r="J43" s="12">
        <f t="shared" si="6"/>
        <v>16</v>
      </c>
      <c r="K43" s="12">
        <f t="shared" si="6"/>
        <v>13</v>
      </c>
      <c r="L43" s="12">
        <f t="shared" si="6"/>
        <v>9</v>
      </c>
      <c r="M43" s="51">
        <f t="shared" si="6"/>
        <v>23</v>
      </c>
      <c r="N43" s="52">
        <f>SUM(B43:M43)</f>
        <v>146</v>
      </c>
    </row>
    <row r="44" spans="1:14" ht="12.75">
      <c r="A44" s="48" t="s">
        <v>33</v>
      </c>
      <c r="B44" s="12">
        <f>COUNTIF(B$7:B$37,"&gt;=5,0")</f>
        <v>11</v>
      </c>
      <c r="C44" s="12">
        <f aca="true" t="shared" si="7" ref="C44:M44">COUNTIF(C$7:C$37,"&gt;=5,0")</f>
        <v>4</v>
      </c>
      <c r="D44" s="12">
        <f t="shared" si="7"/>
        <v>0</v>
      </c>
      <c r="E44" s="12">
        <f t="shared" si="7"/>
        <v>4</v>
      </c>
      <c r="F44" s="12">
        <f t="shared" si="7"/>
        <v>6</v>
      </c>
      <c r="G44" s="12">
        <f t="shared" si="7"/>
        <v>4</v>
      </c>
      <c r="H44" s="12">
        <f t="shared" si="7"/>
        <v>12</v>
      </c>
      <c r="I44" s="12">
        <f t="shared" si="7"/>
        <v>6</v>
      </c>
      <c r="J44" s="12">
        <f t="shared" si="7"/>
        <v>9</v>
      </c>
      <c r="K44" s="12">
        <f t="shared" si="7"/>
        <v>4</v>
      </c>
      <c r="L44" s="12">
        <f t="shared" si="7"/>
        <v>1</v>
      </c>
      <c r="M44" s="51">
        <f t="shared" si="7"/>
        <v>16</v>
      </c>
      <c r="N44" s="52">
        <f>SUM(B44:M44)</f>
        <v>77</v>
      </c>
    </row>
    <row r="45" spans="1:14" ht="12.75">
      <c r="A45" s="48" t="s">
        <v>34</v>
      </c>
      <c r="B45" s="12">
        <f>COUNTIF(B$7:B$37,"&gt;=10,0")</f>
        <v>7</v>
      </c>
      <c r="C45" s="12">
        <f aca="true" t="shared" si="8" ref="C45:M45">COUNTIF(C$7:C$37,"&gt;=10,0")</f>
        <v>3</v>
      </c>
      <c r="D45" s="12">
        <f t="shared" si="8"/>
        <v>0</v>
      </c>
      <c r="E45" s="12">
        <f t="shared" si="8"/>
        <v>2</v>
      </c>
      <c r="F45" s="12">
        <f t="shared" si="8"/>
        <v>1</v>
      </c>
      <c r="G45" s="12">
        <f t="shared" si="8"/>
        <v>3</v>
      </c>
      <c r="H45" s="12">
        <f t="shared" si="8"/>
        <v>9</v>
      </c>
      <c r="I45" s="12">
        <f t="shared" si="8"/>
        <v>0</v>
      </c>
      <c r="J45" s="12">
        <f t="shared" si="8"/>
        <v>7</v>
      </c>
      <c r="K45" s="12">
        <f t="shared" si="8"/>
        <v>2</v>
      </c>
      <c r="L45" s="12">
        <f t="shared" si="8"/>
        <v>1</v>
      </c>
      <c r="M45" s="51">
        <f t="shared" si="8"/>
        <v>12</v>
      </c>
      <c r="N45" s="52">
        <f>SUM(B45:M45)</f>
        <v>47</v>
      </c>
    </row>
    <row r="46" spans="1:14" ht="12.75">
      <c r="A46" s="48" t="s">
        <v>35</v>
      </c>
      <c r="B46" s="12">
        <f>COUNTIF(B$7:B$37,"&gt;=20,0")</f>
        <v>5</v>
      </c>
      <c r="C46" s="12">
        <f aca="true" t="shared" si="9" ref="C46:M46">COUNTIF(C$7:C$37,"&gt;=20,0")</f>
        <v>1</v>
      </c>
      <c r="D46" s="12">
        <f t="shared" si="9"/>
        <v>0</v>
      </c>
      <c r="E46" s="12">
        <f t="shared" si="9"/>
        <v>2</v>
      </c>
      <c r="F46" s="12">
        <f t="shared" si="9"/>
        <v>0</v>
      </c>
      <c r="G46" s="12">
        <f t="shared" si="9"/>
        <v>0</v>
      </c>
      <c r="H46" s="12">
        <f t="shared" si="9"/>
        <v>0</v>
      </c>
      <c r="I46" s="12">
        <f t="shared" si="9"/>
        <v>0</v>
      </c>
      <c r="J46" s="12">
        <f t="shared" si="9"/>
        <v>1</v>
      </c>
      <c r="K46" s="12">
        <f t="shared" si="9"/>
        <v>2</v>
      </c>
      <c r="L46" s="12">
        <f t="shared" si="9"/>
        <v>0</v>
      </c>
      <c r="M46" s="51">
        <f t="shared" si="9"/>
        <v>1</v>
      </c>
      <c r="N46" s="52">
        <f>SUM(B46:M46)</f>
        <v>12</v>
      </c>
    </row>
    <row r="47" spans="2:3" ht="12.75">
      <c r="B47" s="30" t="s">
        <v>12</v>
      </c>
      <c r="C47" s="31" t="s">
        <v>14</v>
      </c>
    </row>
  </sheetData>
  <sheetProtection/>
  <mergeCells count="1">
    <mergeCell ref="C2:F2"/>
  </mergeCells>
  <conditionalFormatting sqref="C7:N37">
    <cfRule type="expression" priority="1" dxfId="205" stopIfTrue="1">
      <formula>C7=MAX(C$7:C$37)</formula>
    </cfRule>
  </conditionalFormatting>
  <conditionalFormatting sqref="B7:B37">
    <cfRule type="expression" priority="2" dxfId="205" stopIfTrue="1">
      <formula>B7=MAX($B$7:$B$37)</formula>
    </cfRule>
  </conditionalFormatting>
  <printOptions horizontalCentered="1"/>
  <pageMargins left="0.5905511811023623" right="0.5905511811023623" top="0.3937007874015748" bottom="0" header="0.5118110236220472" footer="0.5118110236220472"/>
  <pageSetup fitToHeight="1" fitToWidth="1" horizontalDpi="300" verticalDpi="300" orientation="landscape" paperSize="9" scale="8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Tabelle29">
    <pageSetUpPr fitToPage="1"/>
  </sheetPr>
  <dimension ref="A1:O43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" sqref="C2:F2"/>
    </sheetView>
  </sheetViews>
  <sheetFormatPr defaultColWidth="12" defaultRowHeight="12.75"/>
  <cols>
    <col min="1" max="1" width="16.83203125" style="1" customWidth="1"/>
    <col min="2" max="2" width="9.83203125" style="1" customWidth="1"/>
    <col min="3" max="3" width="9.5" style="0" customWidth="1"/>
    <col min="4" max="4" width="9.16015625" style="0" customWidth="1"/>
    <col min="5" max="5" width="8.83203125" style="0" customWidth="1"/>
    <col min="6" max="6" width="9.5" style="0" customWidth="1"/>
    <col min="7" max="7" width="8.5" style="0" customWidth="1"/>
    <col min="8" max="8" width="9.16015625" style="0" customWidth="1"/>
    <col min="9" max="9" width="9" style="0" customWidth="1"/>
    <col min="10" max="10" width="10.66015625" style="0" customWidth="1"/>
    <col min="11" max="11" width="9.83203125" style="0" customWidth="1"/>
    <col min="12" max="12" width="10.83203125" style="0" customWidth="1"/>
    <col min="13" max="13" width="10.33203125" style="0" customWidth="1"/>
    <col min="14" max="14" width="9" style="0" customWidth="1"/>
    <col min="15" max="15" width="7.5" style="0" customWidth="1"/>
  </cols>
  <sheetData>
    <row r="1" spans="1:14" ht="13.5" thickBot="1">
      <c r="A1" s="3"/>
      <c r="B1" s="3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6.5" thickTop="1">
      <c r="A2" s="9"/>
      <c r="B2" s="18"/>
      <c r="C2" s="78" t="s">
        <v>0</v>
      </c>
      <c r="D2" s="78"/>
      <c r="E2" s="78"/>
      <c r="F2" s="78"/>
      <c r="G2" s="26">
        <v>1992</v>
      </c>
      <c r="H2" s="25"/>
      <c r="I2" s="25" t="s">
        <v>1</v>
      </c>
      <c r="J2" s="27"/>
      <c r="K2" s="7"/>
      <c r="L2" s="7"/>
      <c r="M2" s="7"/>
      <c r="N2" s="7"/>
    </row>
    <row r="3" spans="1:14" ht="16.5" thickBot="1">
      <c r="A3" s="9"/>
      <c r="B3" s="15"/>
      <c r="C3" s="16"/>
      <c r="D3" s="16" t="s">
        <v>30</v>
      </c>
      <c r="E3" s="16"/>
      <c r="F3" s="16"/>
      <c r="G3" s="16"/>
      <c r="H3" s="16"/>
      <c r="I3" s="16"/>
      <c r="J3" s="17"/>
      <c r="K3" s="7"/>
      <c r="L3" s="7"/>
      <c r="M3" s="7"/>
      <c r="N3" s="7"/>
    </row>
    <row r="4" spans="1:14" ht="13.5" thickTop="1">
      <c r="A4" s="3"/>
      <c r="B4" s="42" t="e">
        <f>#REF!</f>
        <v>#REF!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2.75">
      <c r="A5" s="4" t="s">
        <v>3</v>
      </c>
      <c r="B5" s="8">
        <v>1</v>
      </c>
      <c r="C5" s="8">
        <v>32</v>
      </c>
      <c r="D5" s="8">
        <v>61</v>
      </c>
      <c r="E5" s="8">
        <v>92</v>
      </c>
      <c r="F5" s="8">
        <v>122</v>
      </c>
      <c r="G5" s="8">
        <v>153</v>
      </c>
      <c r="H5" s="8">
        <v>183</v>
      </c>
      <c r="I5" s="8">
        <v>214</v>
      </c>
      <c r="J5" s="8">
        <v>245</v>
      </c>
      <c r="K5" s="8">
        <v>275</v>
      </c>
      <c r="L5" s="8">
        <v>306</v>
      </c>
      <c r="M5" s="8">
        <v>336</v>
      </c>
      <c r="N5" s="4" t="s">
        <v>4</v>
      </c>
    </row>
    <row r="6" spans="1:14" ht="15.75">
      <c r="A6" s="4"/>
      <c r="B6" s="28"/>
      <c r="C6" s="9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12.75">
      <c r="A7" s="43">
        <v>1</v>
      </c>
      <c r="B7" s="47"/>
      <c r="C7" s="47"/>
      <c r="D7" s="47"/>
      <c r="E7" s="47"/>
      <c r="F7" s="11">
        <v>5</v>
      </c>
      <c r="G7" s="11">
        <v>0.5</v>
      </c>
      <c r="H7" s="11">
        <v>0.3</v>
      </c>
      <c r="I7" s="11"/>
      <c r="J7" s="11">
        <v>2.1</v>
      </c>
      <c r="K7" s="11">
        <v>1.3</v>
      </c>
      <c r="L7" s="11"/>
      <c r="M7" s="39"/>
      <c r="N7" s="35">
        <f aca="true" t="shared" si="0" ref="N7:N22">SUM(B7:M7)</f>
        <v>9.200000000000001</v>
      </c>
    </row>
    <row r="8" spans="1:14" ht="12.75">
      <c r="A8" s="44">
        <v>2</v>
      </c>
      <c r="B8" s="47"/>
      <c r="C8" s="47"/>
      <c r="D8" s="47"/>
      <c r="E8" s="47"/>
      <c r="F8" s="33">
        <v>0.1</v>
      </c>
      <c r="G8" s="33">
        <v>5.2</v>
      </c>
      <c r="H8" s="33">
        <v>4.1</v>
      </c>
      <c r="I8" s="33"/>
      <c r="J8" s="33">
        <v>5.6</v>
      </c>
      <c r="K8" s="33">
        <v>5.3</v>
      </c>
      <c r="L8" s="33">
        <v>10.8</v>
      </c>
      <c r="M8" s="45">
        <v>5.7</v>
      </c>
      <c r="N8" s="46">
        <f t="shared" si="0"/>
        <v>36.8</v>
      </c>
    </row>
    <row r="9" spans="1:14" ht="12.75">
      <c r="A9" s="43">
        <v>3</v>
      </c>
      <c r="B9" s="47"/>
      <c r="C9" s="47"/>
      <c r="D9" s="47"/>
      <c r="E9" s="47"/>
      <c r="F9" s="11">
        <v>0</v>
      </c>
      <c r="G9" s="11">
        <v>7.9</v>
      </c>
      <c r="H9" s="11">
        <v>2.4</v>
      </c>
      <c r="I9" s="11">
        <v>0</v>
      </c>
      <c r="J9" s="11">
        <v>2.9</v>
      </c>
      <c r="K9" s="11">
        <v>0.2</v>
      </c>
      <c r="L9" s="11">
        <v>7.1</v>
      </c>
      <c r="M9" s="39">
        <v>2.2</v>
      </c>
      <c r="N9" s="35">
        <f t="shared" si="0"/>
        <v>22.7</v>
      </c>
    </row>
    <row r="10" spans="1:14" ht="12.75">
      <c r="A10" s="44">
        <v>4</v>
      </c>
      <c r="B10" s="47"/>
      <c r="C10" s="47"/>
      <c r="D10" s="47"/>
      <c r="E10" s="47"/>
      <c r="F10" s="33"/>
      <c r="G10" s="33">
        <v>10.6</v>
      </c>
      <c r="H10" s="33">
        <v>6.2</v>
      </c>
      <c r="I10" s="33"/>
      <c r="J10" s="33">
        <v>12.8</v>
      </c>
      <c r="K10" s="33"/>
      <c r="L10" s="33">
        <v>1.1</v>
      </c>
      <c r="M10" s="45">
        <v>10.7</v>
      </c>
      <c r="N10" s="46">
        <f t="shared" si="0"/>
        <v>41.400000000000006</v>
      </c>
    </row>
    <row r="11" spans="1:14" ht="12.75">
      <c r="A11" s="43">
        <v>5</v>
      </c>
      <c r="B11" s="47"/>
      <c r="C11" s="47"/>
      <c r="D11" s="47"/>
      <c r="E11" s="47"/>
      <c r="F11" s="11"/>
      <c r="G11" s="11">
        <v>9.7</v>
      </c>
      <c r="H11" s="11">
        <v>21.3</v>
      </c>
      <c r="I11" s="11"/>
      <c r="J11" s="11">
        <v>7.4</v>
      </c>
      <c r="K11" s="11">
        <v>4.6</v>
      </c>
      <c r="L11" s="11">
        <v>2.5</v>
      </c>
      <c r="M11" s="39"/>
      <c r="N11" s="35">
        <f t="shared" si="0"/>
        <v>45.5</v>
      </c>
    </row>
    <row r="12" spans="1:14" ht="12.75">
      <c r="A12" s="44">
        <v>6</v>
      </c>
      <c r="B12" s="47"/>
      <c r="C12" s="47"/>
      <c r="D12" s="47"/>
      <c r="E12" s="47"/>
      <c r="F12" s="33">
        <v>0</v>
      </c>
      <c r="G12" s="33">
        <v>6.2</v>
      </c>
      <c r="H12" s="33">
        <v>7.9</v>
      </c>
      <c r="I12" s="33"/>
      <c r="J12" s="33"/>
      <c r="K12" s="33">
        <v>13.1</v>
      </c>
      <c r="L12" s="33"/>
      <c r="M12" s="45">
        <v>1</v>
      </c>
      <c r="N12" s="46">
        <f t="shared" si="0"/>
        <v>28.200000000000003</v>
      </c>
    </row>
    <row r="13" spans="1:14" ht="12.75">
      <c r="A13" s="43">
        <v>7</v>
      </c>
      <c r="B13" s="47"/>
      <c r="C13" s="47"/>
      <c r="D13" s="47"/>
      <c r="E13" s="47"/>
      <c r="F13" s="11">
        <v>0.6</v>
      </c>
      <c r="G13" s="11">
        <v>21.7</v>
      </c>
      <c r="H13" s="11"/>
      <c r="I13" s="11"/>
      <c r="J13" s="11">
        <v>0.6</v>
      </c>
      <c r="K13" s="11">
        <v>2.7</v>
      </c>
      <c r="L13" s="11">
        <v>4.8</v>
      </c>
      <c r="M13" s="39"/>
      <c r="N13" s="35">
        <f t="shared" si="0"/>
        <v>30.400000000000002</v>
      </c>
    </row>
    <row r="14" spans="1:14" ht="12.75">
      <c r="A14" s="44">
        <v>8</v>
      </c>
      <c r="B14" s="47"/>
      <c r="C14" s="47"/>
      <c r="D14" s="47"/>
      <c r="E14" s="47"/>
      <c r="F14" s="33">
        <v>6.6</v>
      </c>
      <c r="G14" s="33">
        <v>2.7</v>
      </c>
      <c r="H14" s="33"/>
      <c r="I14" s="33"/>
      <c r="J14" s="33"/>
      <c r="K14" s="33"/>
      <c r="L14" s="33"/>
      <c r="M14" s="45"/>
      <c r="N14" s="46">
        <f t="shared" si="0"/>
        <v>9.3</v>
      </c>
    </row>
    <row r="15" spans="1:14" ht="12.75">
      <c r="A15" s="43">
        <v>9</v>
      </c>
      <c r="B15" s="47"/>
      <c r="C15" s="47"/>
      <c r="D15" s="47"/>
      <c r="E15" s="47"/>
      <c r="F15" s="11">
        <v>13.1</v>
      </c>
      <c r="G15" s="11">
        <v>0.1</v>
      </c>
      <c r="H15" s="11"/>
      <c r="I15" s="11"/>
      <c r="J15" s="11"/>
      <c r="K15" s="11">
        <v>2.2</v>
      </c>
      <c r="L15" s="11">
        <v>2.8</v>
      </c>
      <c r="M15" s="39">
        <v>0.1</v>
      </c>
      <c r="N15" s="35">
        <f t="shared" si="0"/>
        <v>18.3</v>
      </c>
    </row>
    <row r="16" spans="1:14" ht="12.75">
      <c r="A16" s="44">
        <v>10</v>
      </c>
      <c r="B16" s="47"/>
      <c r="C16" s="47"/>
      <c r="D16" s="47"/>
      <c r="E16" s="47"/>
      <c r="F16" s="33">
        <v>5.5</v>
      </c>
      <c r="G16" s="33"/>
      <c r="H16" s="33">
        <v>8.6</v>
      </c>
      <c r="I16" s="33">
        <v>0.2</v>
      </c>
      <c r="J16" s="33"/>
      <c r="K16" s="33"/>
      <c r="L16" s="33">
        <v>2</v>
      </c>
      <c r="M16" s="45">
        <v>0</v>
      </c>
      <c r="N16" s="46">
        <f t="shared" si="0"/>
        <v>16.299999999999997</v>
      </c>
    </row>
    <row r="17" spans="1:14" ht="12.75">
      <c r="A17" s="43">
        <v>11</v>
      </c>
      <c r="B17" s="47"/>
      <c r="C17" s="47"/>
      <c r="D17" s="47"/>
      <c r="E17" s="47"/>
      <c r="F17" s="11">
        <v>3</v>
      </c>
      <c r="G17" s="11">
        <v>0.6</v>
      </c>
      <c r="H17" s="11">
        <v>0.5</v>
      </c>
      <c r="I17" s="11">
        <v>2.1</v>
      </c>
      <c r="J17" s="11">
        <v>1.7</v>
      </c>
      <c r="K17" s="11">
        <v>0.4</v>
      </c>
      <c r="L17" s="11">
        <v>35.6</v>
      </c>
      <c r="M17" s="39">
        <v>37.8</v>
      </c>
      <c r="N17" s="35">
        <f t="shared" si="0"/>
        <v>81.69999999999999</v>
      </c>
    </row>
    <row r="18" spans="1:14" ht="12.75">
      <c r="A18" s="44">
        <v>12</v>
      </c>
      <c r="B18" s="47"/>
      <c r="C18" s="47"/>
      <c r="D18" s="47"/>
      <c r="E18" s="47"/>
      <c r="F18" s="33">
        <v>0</v>
      </c>
      <c r="G18" s="33"/>
      <c r="H18" s="33">
        <v>8</v>
      </c>
      <c r="I18" s="33">
        <v>5.2</v>
      </c>
      <c r="J18" s="33"/>
      <c r="K18" s="33"/>
      <c r="L18" s="33">
        <v>15.9</v>
      </c>
      <c r="M18" s="45">
        <v>7.9</v>
      </c>
      <c r="N18" s="46">
        <f t="shared" si="0"/>
        <v>37</v>
      </c>
    </row>
    <row r="19" spans="1:14" ht="12.75">
      <c r="A19" s="43">
        <v>13</v>
      </c>
      <c r="B19" s="47"/>
      <c r="C19" s="47"/>
      <c r="D19" s="47"/>
      <c r="E19" s="47"/>
      <c r="F19" s="11"/>
      <c r="G19" s="11"/>
      <c r="H19" s="11">
        <v>14.3</v>
      </c>
      <c r="I19" s="11">
        <v>11.8</v>
      </c>
      <c r="J19" s="11">
        <v>1.5</v>
      </c>
      <c r="K19" s="11"/>
      <c r="L19" s="11">
        <v>12.2</v>
      </c>
      <c r="M19" s="39">
        <v>4.7</v>
      </c>
      <c r="N19" s="35">
        <f t="shared" si="0"/>
        <v>44.5</v>
      </c>
    </row>
    <row r="20" spans="1:14" ht="12.75">
      <c r="A20" s="44">
        <v>14</v>
      </c>
      <c r="B20" s="47"/>
      <c r="C20" s="47"/>
      <c r="D20" s="47"/>
      <c r="E20" s="47"/>
      <c r="F20" s="33"/>
      <c r="G20" s="33"/>
      <c r="H20" s="33">
        <v>6.6</v>
      </c>
      <c r="I20" s="33">
        <v>10.8</v>
      </c>
      <c r="J20" s="33">
        <v>2.1</v>
      </c>
      <c r="K20" s="33">
        <v>9.1</v>
      </c>
      <c r="L20" s="33">
        <v>2</v>
      </c>
      <c r="M20" s="45"/>
      <c r="N20" s="46">
        <f t="shared" si="0"/>
        <v>30.6</v>
      </c>
    </row>
    <row r="21" spans="1:14" ht="12.75">
      <c r="A21" s="43">
        <v>15</v>
      </c>
      <c r="B21" s="47"/>
      <c r="C21" s="47"/>
      <c r="D21" s="47"/>
      <c r="E21" s="47"/>
      <c r="F21" s="11"/>
      <c r="G21" s="11"/>
      <c r="H21" s="11">
        <v>0.1</v>
      </c>
      <c r="I21" s="11">
        <v>0.1</v>
      </c>
      <c r="J21" s="11"/>
      <c r="K21" s="11">
        <v>0.3</v>
      </c>
      <c r="L21" s="11">
        <v>6.4</v>
      </c>
      <c r="M21" s="39"/>
      <c r="N21" s="35">
        <f t="shared" si="0"/>
        <v>6.9</v>
      </c>
    </row>
    <row r="22" spans="1:14" ht="12.75">
      <c r="A22" s="44">
        <v>16</v>
      </c>
      <c r="B22" s="47"/>
      <c r="C22" s="47"/>
      <c r="D22" s="47"/>
      <c r="E22" s="47"/>
      <c r="F22" s="33"/>
      <c r="G22" s="33">
        <v>0</v>
      </c>
      <c r="H22" s="33"/>
      <c r="I22" s="33">
        <v>1.9</v>
      </c>
      <c r="J22" s="33"/>
      <c r="K22" s="33"/>
      <c r="L22" s="33">
        <v>9.5</v>
      </c>
      <c r="M22" s="45"/>
      <c r="N22" s="46">
        <f t="shared" si="0"/>
        <v>11.4</v>
      </c>
    </row>
    <row r="23" spans="1:14" ht="12.75">
      <c r="A23" s="43">
        <v>17</v>
      </c>
      <c r="B23" s="47"/>
      <c r="C23" s="47"/>
      <c r="D23" s="47"/>
      <c r="E23" s="47"/>
      <c r="F23" s="11"/>
      <c r="G23" s="11"/>
      <c r="H23" s="11">
        <v>1.9</v>
      </c>
      <c r="I23" s="11">
        <v>2</v>
      </c>
      <c r="J23" s="11"/>
      <c r="K23" s="11"/>
      <c r="L23" s="11">
        <v>25.9</v>
      </c>
      <c r="M23" s="39"/>
      <c r="N23" s="35">
        <f aca="true" t="shared" si="1" ref="N23:N37">SUM(B23:M23)</f>
        <v>29.799999999999997</v>
      </c>
    </row>
    <row r="24" spans="1:14" ht="12.75">
      <c r="A24" s="44">
        <v>18</v>
      </c>
      <c r="B24" s="47"/>
      <c r="C24" s="47"/>
      <c r="D24" s="47"/>
      <c r="E24" s="47"/>
      <c r="F24" s="33"/>
      <c r="G24" s="33"/>
      <c r="H24" s="33"/>
      <c r="I24" s="33">
        <v>0.1</v>
      </c>
      <c r="J24" s="33"/>
      <c r="K24" s="33">
        <v>1.2</v>
      </c>
      <c r="L24" s="33">
        <v>6.5</v>
      </c>
      <c r="M24" s="45">
        <v>3.5</v>
      </c>
      <c r="N24" s="46">
        <f t="shared" si="1"/>
        <v>11.3</v>
      </c>
    </row>
    <row r="25" spans="1:14" ht="12.75">
      <c r="A25" s="43">
        <v>19</v>
      </c>
      <c r="B25" s="47"/>
      <c r="C25" s="47"/>
      <c r="D25" s="47"/>
      <c r="E25" s="47"/>
      <c r="F25" s="11"/>
      <c r="G25" s="11">
        <v>0.5</v>
      </c>
      <c r="H25" s="11"/>
      <c r="I25" s="11">
        <v>1.2</v>
      </c>
      <c r="J25" s="11">
        <v>12.6</v>
      </c>
      <c r="K25" s="11"/>
      <c r="L25" s="11">
        <v>5.4</v>
      </c>
      <c r="M25" s="39">
        <v>6.1</v>
      </c>
      <c r="N25" s="35">
        <f t="shared" si="1"/>
        <v>25.799999999999997</v>
      </c>
    </row>
    <row r="26" spans="1:14" ht="12.75">
      <c r="A26" s="44">
        <v>20</v>
      </c>
      <c r="B26" s="47"/>
      <c r="C26" s="47"/>
      <c r="D26" s="47"/>
      <c r="E26" s="47"/>
      <c r="F26" s="33"/>
      <c r="G26" s="33"/>
      <c r="H26" s="33"/>
      <c r="I26" s="33">
        <v>7.4</v>
      </c>
      <c r="J26" s="33"/>
      <c r="K26" s="33">
        <v>2.8</v>
      </c>
      <c r="L26" s="33">
        <v>1</v>
      </c>
      <c r="M26" s="45">
        <v>8.7</v>
      </c>
      <c r="N26" s="46">
        <f t="shared" si="1"/>
        <v>19.9</v>
      </c>
    </row>
    <row r="27" spans="1:14" ht="12.75">
      <c r="A27" s="43">
        <v>21</v>
      </c>
      <c r="B27" s="47"/>
      <c r="C27" s="47"/>
      <c r="D27" s="47"/>
      <c r="E27" s="47"/>
      <c r="F27" s="11"/>
      <c r="G27" s="11">
        <v>0</v>
      </c>
      <c r="H27" s="11">
        <v>2.1</v>
      </c>
      <c r="I27" s="11">
        <v>1.8</v>
      </c>
      <c r="J27" s="11"/>
      <c r="K27" s="11">
        <v>5.5</v>
      </c>
      <c r="L27" s="11">
        <v>19.1</v>
      </c>
      <c r="M27" s="39">
        <v>0.3</v>
      </c>
      <c r="N27" s="35">
        <f t="shared" si="1"/>
        <v>28.8</v>
      </c>
    </row>
    <row r="28" spans="1:14" ht="12.75">
      <c r="A28" s="44">
        <v>22</v>
      </c>
      <c r="B28" s="47"/>
      <c r="C28" s="47"/>
      <c r="D28" s="47"/>
      <c r="E28" s="33">
        <v>0.1</v>
      </c>
      <c r="F28" s="33"/>
      <c r="G28" s="33">
        <v>0</v>
      </c>
      <c r="H28" s="33">
        <v>0</v>
      </c>
      <c r="I28" s="33">
        <v>0.8</v>
      </c>
      <c r="J28" s="33">
        <v>0.3</v>
      </c>
      <c r="K28" s="33">
        <v>4.5</v>
      </c>
      <c r="L28" s="33">
        <v>25.7</v>
      </c>
      <c r="M28" s="45">
        <v>5.7</v>
      </c>
      <c r="N28" s="46">
        <f t="shared" si="1"/>
        <v>37.1</v>
      </c>
    </row>
    <row r="29" spans="1:14" ht="12.75">
      <c r="A29" s="43">
        <v>23</v>
      </c>
      <c r="B29" s="47"/>
      <c r="C29" s="47"/>
      <c r="D29" s="47"/>
      <c r="E29" s="11">
        <v>0.8</v>
      </c>
      <c r="F29" s="11"/>
      <c r="G29" s="11"/>
      <c r="H29" s="11"/>
      <c r="I29" s="11">
        <v>2.1</v>
      </c>
      <c r="J29" s="11"/>
      <c r="K29" s="11">
        <v>9.8</v>
      </c>
      <c r="L29" s="11">
        <v>2.1</v>
      </c>
      <c r="M29" s="39">
        <v>0</v>
      </c>
      <c r="N29" s="35">
        <f t="shared" si="1"/>
        <v>14.8</v>
      </c>
    </row>
    <row r="30" spans="1:14" ht="12.75">
      <c r="A30" s="44">
        <v>24</v>
      </c>
      <c r="B30" s="47"/>
      <c r="C30" s="47"/>
      <c r="D30" s="47"/>
      <c r="E30" s="33"/>
      <c r="F30" s="33"/>
      <c r="G30" s="33"/>
      <c r="H30" s="33">
        <v>12.1</v>
      </c>
      <c r="I30" s="33">
        <v>7.5</v>
      </c>
      <c r="J30" s="33"/>
      <c r="K30" s="33">
        <v>10.2</v>
      </c>
      <c r="L30" s="33">
        <v>3.3</v>
      </c>
      <c r="M30" s="45"/>
      <c r="N30" s="46">
        <f t="shared" si="1"/>
        <v>33.1</v>
      </c>
    </row>
    <row r="31" spans="1:14" ht="12.75">
      <c r="A31" s="43">
        <v>25</v>
      </c>
      <c r="B31" s="47"/>
      <c r="C31" s="47"/>
      <c r="D31" s="47"/>
      <c r="E31" s="11">
        <v>3.2</v>
      </c>
      <c r="F31" s="11"/>
      <c r="G31" s="11"/>
      <c r="H31" s="11">
        <v>0.4</v>
      </c>
      <c r="I31" s="11"/>
      <c r="J31" s="11"/>
      <c r="K31" s="11">
        <v>34</v>
      </c>
      <c r="L31" s="11">
        <v>7.1</v>
      </c>
      <c r="M31" s="39"/>
      <c r="N31" s="35">
        <f t="shared" si="1"/>
        <v>44.7</v>
      </c>
    </row>
    <row r="32" spans="1:14" ht="12.75">
      <c r="A32" s="44">
        <v>26</v>
      </c>
      <c r="B32" s="47"/>
      <c r="C32" s="47"/>
      <c r="D32" s="47"/>
      <c r="E32" s="33">
        <v>13.9</v>
      </c>
      <c r="F32" s="33"/>
      <c r="G32" s="33"/>
      <c r="H32" s="33"/>
      <c r="I32" s="33">
        <v>4.4</v>
      </c>
      <c r="J32" s="33"/>
      <c r="K32" s="33">
        <v>4.4</v>
      </c>
      <c r="L32" s="33">
        <v>9.5</v>
      </c>
      <c r="M32" s="45"/>
      <c r="N32" s="46">
        <f t="shared" si="1"/>
        <v>32.2</v>
      </c>
    </row>
    <row r="33" spans="1:14" ht="12.75">
      <c r="A33" s="43">
        <v>27</v>
      </c>
      <c r="B33" s="47"/>
      <c r="C33" s="47"/>
      <c r="D33" s="47"/>
      <c r="E33" s="11">
        <v>1.7</v>
      </c>
      <c r="F33" s="11"/>
      <c r="G33" s="11"/>
      <c r="H33" s="11">
        <v>4.2</v>
      </c>
      <c r="I33" s="11">
        <v>3.2</v>
      </c>
      <c r="J33" s="11"/>
      <c r="K33" s="11">
        <v>14.7</v>
      </c>
      <c r="L33" s="11">
        <v>8.4</v>
      </c>
      <c r="M33" s="39"/>
      <c r="N33" s="35">
        <f t="shared" si="1"/>
        <v>32.2</v>
      </c>
    </row>
    <row r="34" spans="1:14" ht="12.75">
      <c r="A34" s="44">
        <v>28</v>
      </c>
      <c r="B34" s="47"/>
      <c r="C34" s="47"/>
      <c r="D34" s="47"/>
      <c r="E34" s="33">
        <v>6.9</v>
      </c>
      <c r="F34" s="33"/>
      <c r="G34" s="33"/>
      <c r="H34" s="33"/>
      <c r="I34" s="33">
        <v>22.4</v>
      </c>
      <c r="J34" s="33"/>
      <c r="K34" s="33">
        <v>1.8</v>
      </c>
      <c r="L34" s="33"/>
      <c r="M34" s="45"/>
      <c r="N34" s="46">
        <f t="shared" si="1"/>
        <v>31.099999999999998</v>
      </c>
    </row>
    <row r="35" spans="1:14" ht="12.75">
      <c r="A35" s="43">
        <v>29</v>
      </c>
      <c r="B35" s="47"/>
      <c r="C35" s="47"/>
      <c r="D35" s="47"/>
      <c r="E35" s="11">
        <v>1.5</v>
      </c>
      <c r="F35" s="11"/>
      <c r="G35" s="11"/>
      <c r="H35" s="11"/>
      <c r="I35" s="11">
        <v>1.5</v>
      </c>
      <c r="J35" s="11"/>
      <c r="K35" s="11">
        <v>5</v>
      </c>
      <c r="L35" s="11">
        <v>0.4</v>
      </c>
      <c r="M35" s="39"/>
      <c r="N35" s="35">
        <f t="shared" si="1"/>
        <v>8.4</v>
      </c>
    </row>
    <row r="36" spans="1:14" ht="12.75">
      <c r="A36" s="44">
        <v>30</v>
      </c>
      <c r="B36" s="47"/>
      <c r="C36" s="47"/>
      <c r="D36" s="47"/>
      <c r="E36" s="33"/>
      <c r="F36" s="33"/>
      <c r="G36" s="33"/>
      <c r="H36" s="33"/>
      <c r="I36" s="33">
        <v>3.9</v>
      </c>
      <c r="J36" s="33">
        <v>3.2</v>
      </c>
      <c r="K36" s="33">
        <v>0.2</v>
      </c>
      <c r="L36" s="33">
        <v>0.9</v>
      </c>
      <c r="M36" s="45"/>
      <c r="N36" s="46">
        <f t="shared" si="1"/>
        <v>8.2</v>
      </c>
    </row>
    <row r="37" spans="1:14" ht="12.75">
      <c r="A37" s="43">
        <v>31</v>
      </c>
      <c r="B37" s="47"/>
      <c r="C37" s="47"/>
      <c r="D37" s="47"/>
      <c r="E37" s="47"/>
      <c r="F37" s="11"/>
      <c r="G37" s="47"/>
      <c r="H37" s="11"/>
      <c r="I37" s="11">
        <v>8.3</v>
      </c>
      <c r="J37" s="47"/>
      <c r="K37" s="11"/>
      <c r="L37" s="47"/>
      <c r="M37" s="39"/>
      <c r="N37" s="35">
        <f t="shared" si="1"/>
        <v>8.3</v>
      </c>
    </row>
    <row r="38" spans="1:15" ht="12.75">
      <c r="A38" s="10" t="s">
        <v>6</v>
      </c>
      <c r="B38" s="13">
        <f>SUM(B7:B37)</f>
        <v>0</v>
      </c>
      <c r="C38" s="13">
        <f aca="true" t="shared" si="2" ref="C38:M38">SUM(C7:C37)</f>
        <v>0</v>
      </c>
      <c r="D38" s="13">
        <f t="shared" si="2"/>
        <v>0</v>
      </c>
      <c r="E38" s="21" t="s">
        <v>15</v>
      </c>
      <c r="F38" s="13">
        <f t="shared" si="2"/>
        <v>33.9</v>
      </c>
      <c r="G38" s="13">
        <f t="shared" si="2"/>
        <v>65.7</v>
      </c>
      <c r="H38" s="13">
        <f t="shared" si="2"/>
        <v>100.99999999999999</v>
      </c>
      <c r="I38" s="13">
        <f t="shared" si="2"/>
        <v>98.7</v>
      </c>
      <c r="J38" s="13">
        <f t="shared" si="2"/>
        <v>52.800000000000004</v>
      </c>
      <c r="K38" s="13">
        <f t="shared" si="2"/>
        <v>133.3</v>
      </c>
      <c r="L38" s="13">
        <f t="shared" si="2"/>
        <v>228.00000000000003</v>
      </c>
      <c r="M38" s="13">
        <f t="shared" si="2"/>
        <v>94.4</v>
      </c>
      <c r="N38" s="22" t="s">
        <v>16</v>
      </c>
      <c r="O38" t="s">
        <v>17</v>
      </c>
    </row>
    <row r="39" spans="1:14" ht="12.75">
      <c r="A39" s="5" t="s">
        <v>7</v>
      </c>
      <c r="B39" s="11">
        <v>115.3</v>
      </c>
      <c r="C39" s="11">
        <v>73.8</v>
      </c>
      <c r="D39" s="11">
        <v>97.1</v>
      </c>
      <c r="E39" s="11">
        <v>82.1</v>
      </c>
      <c r="F39" s="11">
        <v>84.4</v>
      </c>
      <c r="G39" s="11">
        <v>93</v>
      </c>
      <c r="H39" s="11">
        <v>96.1</v>
      </c>
      <c r="I39" s="11">
        <v>86.2</v>
      </c>
      <c r="J39" s="11">
        <v>72.5</v>
      </c>
      <c r="K39" s="11">
        <v>74.9</v>
      </c>
      <c r="L39" s="11">
        <v>102.5</v>
      </c>
      <c r="M39" s="11">
        <v>120.1</v>
      </c>
      <c r="N39" s="11">
        <f>SUM(B39:M39)</f>
        <v>1098</v>
      </c>
    </row>
    <row r="40" spans="1:14" ht="12.75">
      <c r="A40" s="5" t="s">
        <v>8</v>
      </c>
      <c r="B40" s="12">
        <f>B38*100/B39</f>
        <v>0</v>
      </c>
      <c r="C40" s="12">
        <f aca="true" t="shared" si="3" ref="C40:M40">C38*100/C39</f>
        <v>0</v>
      </c>
      <c r="D40" s="12">
        <f t="shared" si="3"/>
        <v>0</v>
      </c>
      <c r="E40" s="32" t="s">
        <v>27</v>
      </c>
      <c r="F40" s="12">
        <f t="shared" si="3"/>
        <v>40.165876777251185</v>
      </c>
      <c r="G40" s="12">
        <f t="shared" si="3"/>
        <v>70.64516129032258</v>
      </c>
      <c r="H40" s="12">
        <f t="shared" si="3"/>
        <v>105.09885535900102</v>
      </c>
      <c r="I40" s="12">
        <f t="shared" si="3"/>
        <v>114.50116009280742</v>
      </c>
      <c r="J40" s="12">
        <f t="shared" si="3"/>
        <v>72.82758620689656</v>
      </c>
      <c r="K40" s="12">
        <f t="shared" si="3"/>
        <v>177.9706275033378</v>
      </c>
      <c r="L40" s="12">
        <f t="shared" si="3"/>
        <v>222.43902439024393</v>
      </c>
      <c r="M40" s="12">
        <f t="shared" si="3"/>
        <v>78.60116569525395</v>
      </c>
      <c r="N40" s="32" t="s">
        <v>27</v>
      </c>
    </row>
    <row r="41" spans="1:14" ht="12.75">
      <c r="A41" s="6" t="s">
        <v>9</v>
      </c>
      <c r="B41" s="11">
        <f aca="true" t="shared" si="4" ref="B41:M41">MAX(B7:B37)</f>
        <v>0</v>
      </c>
      <c r="C41" s="11">
        <f t="shared" si="4"/>
        <v>0</v>
      </c>
      <c r="D41" s="11">
        <f t="shared" si="4"/>
        <v>0</v>
      </c>
      <c r="E41" s="11">
        <f t="shared" si="4"/>
        <v>13.9</v>
      </c>
      <c r="F41" s="11">
        <f t="shared" si="4"/>
        <v>13.1</v>
      </c>
      <c r="G41" s="11">
        <f t="shared" si="4"/>
        <v>21.7</v>
      </c>
      <c r="H41" s="11">
        <f t="shared" si="4"/>
        <v>21.3</v>
      </c>
      <c r="I41" s="11">
        <f t="shared" si="4"/>
        <v>22.4</v>
      </c>
      <c r="J41" s="11">
        <f t="shared" si="4"/>
        <v>12.8</v>
      </c>
      <c r="K41" s="11">
        <f t="shared" si="4"/>
        <v>34</v>
      </c>
      <c r="L41" s="11">
        <f t="shared" si="4"/>
        <v>35.6</v>
      </c>
      <c r="M41" s="11">
        <f t="shared" si="4"/>
        <v>37.8</v>
      </c>
      <c r="N41" s="11">
        <f>MAX(B41:M41)</f>
        <v>37.8</v>
      </c>
    </row>
    <row r="42" spans="1:14" ht="12.75">
      <c r="A42" s="5" t="s">
        <v>10</v>
      </c>
      <c r="B42" s="14"/>
      <c r="C42" s="14"/>
      <c r="D42" s="14"/>
      <c r="E42" s="14" t="s">
        <v>18</v>
      </c>
      <c r="F42" s="14" t="s">
        <v>19</v>
      </c>
      <c r="G42" s="14" t="s">
        <v>11</v>
      </c>
      <c r="H42" s="14">
        <v>36346</v>
      </c>
      <c r="I42" s="14" t="s">
        <v>20</v>
      </c>
      <c r="J42" s="14" t="s">
        <v>21</v>
      </c>
      <c r="K42" s="14" t="s">
        <v>22</v>
      </c>
      <c r="L42" s="14" t="s">
        <v>23</v>
      </c>
      <c r="M42" s="14" t="s">
        <v>24</v>
      </c>
      <c r="N42" s="19" t="s">
        <v>24</v>
      </c>
    </row>
    <row r="43" ht="12.75">
      <c r="A43" s="2"/>
    </row>
  </sheetData>
  <sheetProtection/>
  <mergeCells count="1">
    <mergeCell ref="C2:F2"/>
  </mergeCells>
  <conditionalFormatting sqref="C7:N37">
    <cfRule type="expression" priority="1" dxfId="205" stopIfTrue="1">
      <formula>C7=MAX(C$7:C$37)</formula>
    </cfRule>
  </conditionalFormatting>
  <conditionalFormatting sqref="B7:B37">
    <cfRule type="expression" priority="2" dxfId="205" stopIfTrue="1">
      <formula>B7=MAX($B$7:$B$37)</formula>
    </cfRule>
  </conditionalFormatting>
  <printOptions horizontalCentered="1"/>
  <pageMargins left="0.7874015748031497" right="0.5905511811023623" top="0.3937007874015748" bottom="0" header="0.5118110236220472" footer="0.5118110236220472"/>
  <pageSetup fitToHeight="1" fitToWidth="1" horizontalDpi="300" verticalDpi="3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0"/>
  <dimension ref="A1:T59"/>
  <sheetViews>
    <sheetView showGridLines="0" showRowColHeader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35" sqref="C35"/>
    </sheetView>
  </sheetViews>
  <sheetFormatPr defaultColWidth="12" defaultRowHeight="12.75"/>
  <cols>
    <col min="1" max="1" width="16.33203125" style="1" customWidth="1"/>
    <col min="2" max="2" width="9.83203125" style="1" customWidth="1"/>
    <col min="3" max="3" width="9.5" style="0" customWidth="1"/>
    <col min="4" max="4" width="9.16015625" style="0" customWidth="1"/>
    <col min="5" max="5" width="8.83203125" style="0" customWidth="1"/>
    <col min="6" max="6" width="9.5" style="0" customWidth="1"/>
    <col min="7" max="7" width="8.5" style="0" customWidth="1"/>
    <col min="8" max="8" width="9.16015625" style="0" customWidth="1"/>
    <col min="9" max="9" width="9" style="0" customWidth="1"/>
    <col min="10" max="10" width="10.66015625" style="0" customWidth="1"/>
    <col min="11" max="11" width="9.83203125" style="0" customWidth="1"/>
    <col min="12" max="12" width="10.83203125" style="0" customWidth="1"/>
    <col min="13" max="13" width="10.33203125" style="0" customWidth="1"/>
    <col min="14" max="14" width="9" style="0" customWidth="1"/>
    <col min="15" max="15" width="15.33203125" style="0" customWidth="1"/>
  </cols>
  <sheetData>
    <row r="1" spans="1:20" ht="16.5" thickTop="1">
      <c r="A1" s="58"/>
      <c r="B1" s="59"/>
      <c r="C1" s="77" t="s">
        <v>0</v>
      </c>
      <c r="D1" s="77"/>
      <c r="E1" s="77"/>
      <c r="F1" s="77"/>
      <c r="G1" s="60">
        <v>2021</v>
      </c>
      <c r="H1" s="61"/>
      <c r="I1" s="61" t="s">
        <v>1</v>
      </c>
      <c r="J1" s="62"/>
      <c r="K1" s="57"/>
      <c r="L1" s="57"/>
      <c r="M1" s="57"/>
      <c r="N1" s="57"/>
      <c r="O1" s="73">
        <v>0</v>
      </c>
      <c r="P1" s="57"/>
      <c r="Q1" s="57"/>
      <c r="R1" s="57"/>
      <c r="S1" s="57"/>
      <c r="T1" s="57"/>
    </row>
    <row r="2" spans="1:20" ht="16.5" thickBot="1">
      <c r="A2" s="58"/>
      <c r="B2" s="63"/>
      <c r="C2" s="64"/>
      <c r="D2" s="64" t="s">
        <v>2</v>
      </c>
      <c r="E2" s="64"/>
      <c r="F2" s="64"/>
      <c r="G2" s="64"/>
      <c r="H2" s="64"/>
      <c r="I2" s="64"/>
      <c r="J2" s="65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16.5" thickTop="1">
      <c r="A3" s="58"/>
      <c r="B3" s="66" t="s">
        <v>29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72">
        <f>(100-O1)/10</f>
        <v>10</v>
      </c>
      <c r="P3" s="57"/>
      <c r="Q3" s="57"/>
      <c r="R3" s="57"/>
      <c r="S3" s="57"/>
      <c r="T3" s="57"/>
    </row>
    <row r="4" spans="1:20" ht="12.75">
      <c r="A4" s="67"/>
      <c r="B4" s="68" t="s">
        <v>28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ht="12.75">
      <c r="A5" s="70" t="s">
        <v>3</v>
      </c>
      <c r="B5" s="71">
        <v>1</v>
      </c>
      <c r="C5" s="71">
        <v>32</v>
      </c>
      <c r="D5" s="71">
        <v>61</v>
      </c>
      <c r="E5" s="71">
        <v>92</v>
      </c>
      <c r="F5" s="71">
        <v>122</v>
      </c>
      <c r="G5" s="71">
        <v>153</v>
      </c>
      <c r="H5" s="71">
        <v>183</v>
      </c>
      <c r="I5" s="71">
        <v>214</v>
      </c>
      <c r="J5" s="71">
        <v>245</v>
      </c>
      <c r="K5" s="71">
        <v>275</v>
      </c>
      <c r="L5" s="71">
        <v>306</v>
      </c>
      <c r="M5" s="71">
        <v>336</v>
      </c>
      <c r="N5" s="70" t="s">
        <v>4</v>
      </c>
      <c r="O5" s="57"/>
      <c r="P5" s="57"/>
      <c r="Q5" s="57"/>
      <c r="R5" s="57"/>
      <c r="S5" s="57"/>
      <c r="T5" s="57"/>
    </row>
    <row r="6" spans="1:20" ht="6.75" customHeight="1">
      <c r="A6" s="69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7"/>
      <c r="O6" s="57"/>
      <c r="P6" s="57"/>
      <c r="Q6" s="57"/>
      <c r="R6" s="57"/>
      <c r="S6" s="57"/>
      <c r="T6" s="57"/>
    </row>
    <row r="7" spans="1:20" ht="12.75">
      <c r="A7" s="43">
        <v>1</v>
      </c>
      <c r="B7" s="20">
        <v>0</v>
      </c>
      <c r="C7" s="20">
        <v>1.7999999999999998</v>
      </c>
      <c r="D7" s="20">
        <v>0</v>
      </c>
      <c r="E7" s="20" t="s">
        <v>26</v>
      </c>
      <c r="F7" s="20" t="s">
        <v>26</v>
      </c>
      <c r="G7" s="20" t="s">
        <v>26</v>
      </c>
      <c r="H7" s="20">
        <v>2.3000000000000007</v>
      </c>
      <c r="I7" s="20">
        <v>4.5</v>
      </c>
      <c r="J7" s="20" t="s">
        <v>26</v>
      </c>
      <c r="K7" s="20">
        <v>0.8999999999999999</v>
      </c>
      <c r="L7" s="20">
        <v>0</v>
      </c>
      <c r="M7" s="20">
        <v>5.099999999999999</v>
      </c>
      <c r="N7" s="35">
        <f aca="true" t="shared" si="0" ref="N7:N38">SUM(B7:M7)</f>
        <v>14.600000000000001</v>
      </c>
      <c r="O7" s="57"/>
      <c r="P7" s="57"/>
      <c r="Q7" s="57"/>
      <c r="R7" s="57"/>
      <c r="S7" s="57"/>
      <c r="T7" s="57"/>
    </row>
    <row r="8" spans="1:20" ht="12.75">
      <c r="A8" s="44">
        <v>2</v>
      </c>
      <c r="B8" s="33" t="s">
        <v>26</v>
      </c>
      <c r="C8" s="33">
        <v>14.899999999999995</v>
      </c>
      <c r="D8" s="33">
        <v>0.1</v>
      </c>
      <c r="E8" s="33">
        <v>0.2</v>
      </c>
      <c r="F8" s="33">
        <v>0.6</v>
      </c>
      <c r="G8" s="33" t="s">
        <v>26</v>
      </c>
      <c r="H8" s="33">
        <v>0</v>
      </c>
      <c r="I8" s="33">
        <v>0.2</v>
      </c>
      <c r="J8" s="33" t="s">
        <v>26</v>
      </c>
      <c r="K8" s="33" t="s">
        <v>26</v>
      </c>
      <c r="L8" s="33">
        <v>0.4</v>
      </c>
      <c r="M8" s="33">
        <v>3.300000000000001</v>
      </c>
      <c r="N8" s="46">
        <f t="shared" si="0"/>
        <v>19.699999999999992</v>
      </c>
      <c r="O8" s="57"/>
      <c r="P8" s="57"/>
      <c r="Q8" s="57"/>
      <c r="R8" s="57"/>
      <c r="S8" s="57"/>
      <c r="T8" s="57"/>
    </row>
    <row r="9" spans="1:20" ht="12.75">
      <c r="A9" s="43">
        <v>3</v>
      </c>
      <c r="B9" s="20">
        <v>4.8999999999999995</v>
      </c>
      <c r="C9" s="20">
        <v>15.999999999999993</v>
      </c>
      <c r="D9" s="20" t="s">
        <v>26</v>
      </c>
      <c r="E9" s="20" t="s">
        <v>26</v>
      </c>
      <c r="F9" s="20">
        <v>0.8</v>
      </c>
      <c r="G9" s="20">
        <v>1</v>
      </c>
      <c r="H9" s="20">
        <v>0.5</v>
      </c>
      <c r="I9" s="20">
        <v>0.1</v>
      </c>
      <c r="J9" s="20" t="s">
        <v>26</v>
      </c>
      <c r="K9" s="20">
        <v>1.7000000000000002</v>
      </c>
      <c r="L9" s="20">
        <v>6.199999999999997</v>
      </c>
      <c r="M9" s="20">
        <v>0.5</v>
      </c>
      <c r="N9" s="35">
        <f t="shared" si="0"/>
        <v>31.69999999999999</v>
      </c>
      <c r="O9" s="57"/>
      <c r="P9" s="57"/>
      <c r="Q9" s="57"/>
      <c r="R9" s="57"/>
      <c r="S9" s="57"/>
      <c r="T9" s="57"/>
    </row>
    <row r="10" spans="1:20" ht="12.75">
      <c r="A10" s="44">
        <v>4</v>
      </c>
      <c r="B10" s="33">
        <v>0.9999999999999999</v>
      </c>
      <c r="C10" s="33">
        <v>0</v>
      </c>
      <c r="D10" s="33">
        <v>1.2000000000000002</v>
      </c>
      <c r="E10" s="33">
        <v>0.5</v>
      </c>
      <c r="F10" s="33">
        <v>3.2</v>
      </c>
      <c r="G10" s="33">
        <v>0.7000000000000001</v>
      </c>
      <c r="H10" s="33">
        <v>15.299999999999999</v>
      </c>
      <c r="I10" s="33">
        <v>0.5</v>
      </c>
      <c r="J10" s="33" t="s">
        <v>26</v>
      </c>
      <c r="K10" s="33" t="s">
        <v>26</v>
      </c>
      <c r="L10" s="33">
        <v>3.500000000000001</v>
      </c>
      <c r="M10" s="33">
        <v>3.5000000000000018</v>
      </c>
      <c r="N10" s="46">
        <f t="shared" si="0"/>
        <v>29.4</v>
      </c>
      <c r="O10" s="57"/>
      <c r="P10" s="57"/>
      <c r="Q10" s="57"/>
      <c r="R10" s="57"/>
      <c r="S10" s="57"/>
      <c r="T10" s="57"/>
    </row>
    <row r="11" spans="1:20" ht="12.75">
      <c r="A11" s="43">
        <v>5</v>
      </c>
      <c r="B11" s="20">
        <v>0.8</v>
      </c>
      <c r="C11" s="20">
        <v>0.1</v>
      </c>
      <c r="D11" s="20" t="s">
        <v>26</v>
      </c>
      <c r="E11" s="20">
        <v>11.999999999999998</v>
      </c>
      <c r="F11" s="20">
        <v>6.799999999999999</v>
      </c>
      <c r="G11" s="20">
        <v>3.4000000000000004</v>
      </c>
      <c r="H11" s="20">
        <v>3.900000000000001</v>
      </c>
      <c r="I11" s="20">
        <v>0.7</v>
      </c>
      <c r="J11" s="20" t="s">
        <v>26</v>
      </c>
      <c r="K11" s="20">
        <v>1.4000000000000001</v>
      </c>
      <c r="L11" s="20">
        <v>1.0999999999999999</v>
      </c>
      <c r="M11" s="20" t="s">
        <v>26</v>
      </c>
      <c r="N11" s="35">
        <f t="shared" si="0"/>
        <v>30.199999999999996</v>
      </c>
      <c r="O11" s="57"/>
      <c r="P11" s="57"/>
      <c r="Q11" s="57"/>
      <c r="R11" s="57"/>
      <c r="S11" s="57"/>
      <c r="T11" s="57"/>
    </row>
    <row r="12" spans="1:20" ht="12.75">
      <c r="A12" s="44">
        <v>6</v>
      </c>
      <c r="B12" s="33">
        <v>0.6</v>
      </c>
      <c r="C12" s="33">
        <v>17.5</v>
      </c>
      <c r="D12" s="33" t="s">
        <v>26</v>
      </c>
      <c r="E12" s="33">
        <v>8.499999999999996</v>
      </c>
      <c r="F12" s="33">
        <v>11</v>
      </c>
      <c r="G12" s="33" t="s">
        <v>26</v>
      </c>
      <c r="H12" s="33">
        <v>9.5</v>
      </c>
      <c r="I12" s="33">
        <v>5.699999999999998</v>
      </c>
      <c r="J12" s="33" t="s">
        <v>26</v>
      </c>
      <c r="K12" s="33">
        <v>3.4</v>
      </c>
      <c r="L12" s="33">
        <v>3.400000000000001</v>
      </c>
      <c r="M12" s="33">
        <v>1.2</v>
      </c>
      <c r="N12" s="46">
        <f t="shared" si="0"/>
        <v>60.79999999999999</v>
      </c>
      <c r="O12" s="57"/>
      <c r="P12" s="57"/>
      <c r="Q12" s="57"/>
      <c r="R12" s="57"/>
      <c r="S12" s="57"/>
      <c r="T12" s="57"/>
    </row>
    <row r="13" spans="1:20" ht="12.75">
      <c r="A13" s="43">
        <v>7</v>
      </c>
      <c r="B13" s="20">
        <v>3.200000000000001</v>
      </c>
      <c r="C13" s="20">
        <v>20.09999999999999</v>
      </c>
      <c r="D13" s="20">
        <v>0.2</v>
      </c>
      <c r="E13" s="20">
        <v>6.799999999999999</v>
      </c>
      <c r="F13" s="20">
        <v>2.1</v>
      </c>
      <c r="G13" s="20" t="s">
        <v>26</v>
      </c>
      <c r="H13" s="20" t="s">
        <v>26</v>
      </c>
      <c r="I13" s="20">
        <v>0</v>
      </c>
      <c r="J13" s="20" t="s">
        <v>26</v>
      </c>
      <c r="K13" s="20" t="s">
        <v>26</v>
      </c>
      <c r="L13" s="20">
        <v>4.7</v>
      </c>
      <c r="M13" s="20">
        <v>0.2</v>
      </c>
      <c r="N13" s="35">
        <f t="shared" si="0"/>
        <v>37.3</v>
      </c>
      <c r="O13" s="57"/>
      <c r="P13" s="57"/>
      <c r="Q13" s="57"/>
      <c r="R13" s="57"/>
      <c r="S13" s="57"/>
      <c r="T13" s="57"/>
    </row>
    <row r="14" spans="1:20" ht="12.75">
      <c r="A14" s="44">
        <v>8</v>
      </c>
      <c r="B14" s="33">
        <v>1.6</v>
      </c>
      <c r="C14" s="33">
        <v>9.899999999999991</v>
      </c>
      <c r="D14" s="33">
        <v>0.5</v>
      </c>
      <c r="E14" s="33">
        <v>0</v>
      </c>
      <c r="F14" s="33">
        <v>0</v>
      </c>
      <c r="G14" s="33" t="s">
        <v>26</v>
      </c>
      <c r="H14" s="33">
        <v>0.30000000000000004</v>
      </c>
      <c r="I14" s="33">
        <v>0.1</v>
      </c>
      <c r="J14" s="33" t="s">
        <v>26</v>
      </c>
      <c r="K14" s="33" t="s">
        <v>26</v>
      </c>
      <c r="L14" s="33">
        <v>0.1</v>
      </c>
      <c r="M14" s="33" t="s">
        <v>26</v>
      </c>
      <c r="N14" s="46">
        <f t="shared" si="0"/>
        <v>12.499999999999991</v>
      </c>
      <c r="O14" s="57"/>
      <c r="P14" s="57"/>
      <c r="Q14" s="57"/>
      <c r="R14" s="57"/>
      <c r="S14" s="57"/>
      <c r="T14" s="57"/>
    </row>
    <row r="15" spans="1:20" ht="12.75">
      <c r="A15" s="43">
        <v>9</v>
      </c>
      <c r="B15" s="20" t="s">
        <v>26</v>
      </c>
      <c r="C15" s="20" t="s">
        <v>26</v>
      </c>
      <c r="D15" s="20">
        <v>7.399999999999996</v>
      </c>
      <c r="E15" s="20">
        <v>2.600000000000001</v>
      </c>
      <c r="F15" s="20" t="s">
        <v>26</v>
      </c>
      <c r="G15" s="20">
        <v>6.8999999999999995</v>
      </c>
      <c r="H15" s="20">
        <v>1.2000000000000002</v>
      </c>
      <c r="I15" s="20">
        <v>3</v>
      </c>
      <c r="J15" s="20">
        <v>0.4</v>
      </c>
      <c r="K15" s="20" t="s">
        <v>26</v>
      </c>
      <c r="L15" s="20" t="s">
        <v>26</v>
      </c>
      <c r="M15" s="20" t="s">
        <v>26</v>
      </c>
      <c r="N15" s="35">
        <f t="shared" si="0"/>
        <v>21.499999999999993</v>
      </c>
      <c r="O15" s="57"/>
      <c r="P15" s="57"/>
      <c r="Q15" s="57"/>
      <c r="R15" s="57"/>
      <c r="S15" s="57"/>
      <c r="T15" s="57"/>
    </row>
    <row r="16" spans="1:20" ht="12.75">
      <c r="A16" s="44">
        <v>10</v>
      </c>
      <c r="B16" s="33">
        <v>0</v>
      </c>
      <c r="C16" s="33">
        <v>0.30000000000000004</v>
      </c>
      <c r="D16" s="33">
        <v>2.400000000000001</v>
      </c>
      <c r="E16" s="33">
        <v>7.300000000000002</v>
      </c>
      <c r="F16" s="33">
        <v>13.6</v>
      </c>
      <c r="G16" s="33" t="s">
        <v>26</v>
      </c>
      <c r="H16" s="33">
        <v>0</v>
      </c>
      <c r="I16" s="33">
        <v>0.2</v>
      </c>
      <c r="J16" s="33">
        <v>1.3</v>
      </c>
      <c r="K16" s="33">
        <v>0.4</v>
      </c>
      <c r="L16" s="33" t="s">
        <v>26</v>
      </c>
      <c r="M16" s="33" t="s">
        <v>26</v>
      </c>
      <c r="N16" s="46">
        <f t="shared" si="0"/>
        <v>25.5</v>
      </c>
      <c r="O16" s="57"/>
      <c r="P16" s="57"/>
      <c r="Q16" s="57"/>
      <c r="R16" s="57"/>
      <c r="S16" s="57"/>
      <c r="T16" s="57"/>
    </row>
    <row r="17" spans="1:20" ht="12.75">
      <c r="A17" s="43">
        <v>11</v>
      </c>
      <c r="B17" s="20">
        <v>16.500000000000007</v>
      </c>
      <c r="C17" s="20">
        <v>0</v>
      </c>
      <c r="D17" s="20">
        <v>22.999999999999996</v>
      </c>
      <c r="E17" s="20">
        <v>6.699999999999998</v>
      </c>
      <c r="F17" s="20">
        <v>2.4000000000000004</v>
      </c>
      <c r="G17" s="20" t="s">
        <v>26</v>
      </c>
      <c r="H17" s="20">
        <v>0.6000000000000001</v>
      </c>
      <c r="I17" s="20" t="s">
        <v>26</v>
      </c>
      <c r="J17" s="20">
        <v>0.9</v>
      </c>
      <c r="K17" s="20">
        <v>2.7000000000000006</v>
      </c>
      <c r="L17" s="20">
        <v>0.1</v>
      </c>
      <c r="M17" s="20">
        <v>0</v>
      </c>
      <c r="N17" s="35">
        <f t="shared" si="0"/>
        <v>52.9</v>
      </c>
      <c r="O17" s="57"/>
      <c r="P17" s="57"/>
      <c r="Q17" s="57"/>
      <c r="R17" s="57"/>
      <c r="S17" s="57"/>
      <c r="T17" s="57"/>
    </row>
    <row r="18" spans="1:20" ht="12.75">
      <c r="A18" s="44">
        <v>12</v>
      </c>
      <c r="B18" s="33">
        <v>10.299999999999999</v>
      </c>
      <c r="C18" s="33" t="s">
        <v>26</v>
      </c>
      <c r="D18" s="33">
        <v>9.100000000000001</v>
      </c>
      <c r="E18" s="33">
        <v>0.5</v>
      </c>
      <c r="F18" s="33">
        <v>1.3000000000000003</v>
      </c>
      <c r="G18" s="33">
        <v>0.30000000000000004</v>
      </c>
      <c r="H18" s="33">
        <v>0</v>
      </c>
      <c r="I18" s="33" t="s">
        <v>26</v>
      </c>
      <c r="J18" s="33" t="s">
        <v>26</v>
      </c>
      <c r="K18" s="33">
        <v>8.799999999999999</v>
      </c>
      <c r="L18" s="33">
        <v>0.30000000000000004</v>
      </c>
      <c r="M18" s="33">
        <v>7.999999999999996</v>
      </c>
      <c r="N18" s="46">
        <f t="shared" si="0"/>
        <v>38.599999999999994</v>
      </c>
      <c r="O18" s="57"/>
      <c r="P18" s="57"/>
      <c r="Q18" s="57"/>
      <c r="R18" s="57"/>
      <c r="S18" s="57"/>
      <c r="T18" s="57"/>
    </row>
    <row r="19" spans="1:20" ht="12.75">
      <c r="A19" s="43">
        <v>13</v>
      </c>
      <c r="B19" s="20">
        <v>6.600000000000001</v>
      </c>
      <c r="C19" s="20" t="s">
        <v>26</v>
      </c>
      <c r="D19" s="20">
        <v>6.300000000000001</v>
      </c>
      <c r="E19" s="20">
        <v>0.1</v>
      </c>
      <c r="F19" s="20">
        <v>0.4</v>
      </c>
      <c r="G19" s="20" t="s">
        <v>26</v>
      </c>
      <c r="H19" s="20">
        <v>1.5</v>
      </c>
      <c r="I19" s="20" t="s">
        <v>26</v>
      </c>
      <c r="J19" s="20" t="s">
        <v>26</v>
      </c>
      <c r="K19" s="20">
        <v>3.7</v>
      </c>
      <c r="L19" s="20">
        <v>0.4</v>
      </c>
      <c r="M19" s="20">
        <v>0.1</v>
      </c>
      <c r="N19" s="35">
        <f t="shared" si="0"/>
        <v>19.1</v>
      </c>
      <c r="O19" s="57"/>
      <c r="P19" s="57"/>
      <c r="Q19" s="57"/>
      <c r="R19" s="57"/>
      <c r="S19" s="57"/>
      <c r="T19" s="57"/>
    </row>
    <row r="20" spans="1:20" ht="12.75">
      <c r="A20" s="44">
        <v>14</v>
      </c>
      <c r="B20" s="33" t="s">
        <v>26</v>
      </c>
      <c r="C20" s="33" t="s">
        <v>26</v>
      </c>
      <c r="D20" s="33">
        <v>13.899999999999999</v>
      </c>
      <c r="E20" s="33">
        <v>0.9999999999999999</v>
      </c>
      <c r="F20" s="33">
        <v>2.8000000000000003</v>
      </c>
      <c r="G20" s="33" t="s">
        <v>26</v>
      </c>
      <c r="H20" s="33">
        <v>2.500000000000001</v>
      </c>
      <c r="I20" s="33" t="s">
        <v>26</v>
      </c>
      <c r="J20" s="33">
        <v>0</v>
      </c>
      <c r="K20" s="33">
        <v>2.5000000000000004</v>
      </c>
      <c r="L20" s="33" t="s">
        <v>26</v>
      </c>
      <c r="M20" s="33">
        <v>3.1000000000000005</v>
      </c>
      <c r="N20" s="46">
        <f t="shared" si="0"/>
        <v>25.8</v>
      </c>
      <c r="O20" s="57"/>
      <c r="P20" s="57"/>
      <c r="Q20" s="57"/>
      <c r="R20" s="57"/>
      <c r="S20" s="57"/>
      <c r="T20" s="57"/>
    </row>
    <row r="21" spans="1:20" ht="12.75">
      <c r="A21" s="43">
        <v>15</v>
      </c>
      <c r="B21" s="20">
        <v>0</v>
      </c>
      <c r="C21" s="20">
        <v>8.299999999999997</v>
      </c>
      <c r="D21" s="20">
        <v>2.6000000000000005</v>
      </c>
      <c r="E21" s="20" t="s">
        <v>26</v>
      </c>
      <c r="F21" s="20">
        <v>2.6</v>
      </c>
      <c r="G21" s="20" t="s">
        <v>26</v>
      </c>
      <c r="H21" s="20" t="s">
        <v>26</v>
      </c>
      <c r="I21" s="20" t="s">
        <v>26</v>
      </c>
      <c r="J21" s="20">
        <v>1.3000000000000003</v>
      </c>
      <c r="K21" s="20">
        <v>2.7000000000000006</v>
      </c>
      <c r="L21" s="20" t="s">
        <v>26</v>
      </c>
      <c r="M21" s="20">
        <v>0.30000000000000004</v>
      </c>
      <c r="N21" s="35">
        <f t="shared" si="0"/>
        <v>17.8</v>
      </c>
      <c r="O21" s="57"/>
      <c r="P21" s="57"/>
      <c r="Q21" s="57"/>
      <c r="R21" s="57"/>
      <c r="S21" s="57"/>
      <c r="T21" s="57"/>
    </row>
    <row r="22" spans="1:20" ht="12.75">
      <c r="A22" s="44">
        <v>16</v>
      </c>
      <c r="B22" s="33">
        <v>0.30000000000000004</v>
      </c>
      <c r="C22" s="33">
        <v>5.2</v>
      </c>
      <c r="D22" s="33">
        <v>0.8</v>
      </c>
      <c r="E22" s="33" t="s">
        <v>26</v>
      </c>
      <c r="F22" s="33">
        <v>0.1</v>
      </c>
      <c r="G22" s="33" t="s">
        <v>26</v>
      </c>
      <c r="H22" s="33" t="s">
        <v>26</v>
      </c>
      <c r="I22" s="33">
        <v>9.3</v>
      </c>
      <c r="J22" s="33">
        <v>0.7000000000000001</v>
      </c>
      <c r="K22" s="33" t="s">
        <v>26</v>
      </c>
      <c r="L22" s="33">
        <v>0.30000000000000004</v>
      </c>
      <c r="M22" s="33">
        <v>0.4</v>
      </c>
      <c r="N22" s="46">
        <f t="shared" si="0"/>
        <v>17.099999999999998</v>
      </c>
      <c r="O22" s="57"/>
      <c r="P22" s="57"/>
      <c r="Q22" s="57"/>
      <c r="R22" s="57"/>
      <c r="S22" s="57"/>
      <c r="T22" s="57"/>
    </row>
    <row r="23" spans="1:20" ht="12.75">
      <c r="A23" s="43">
        <v>17</v>
      </c>
      <c r="B23" s="20">
        <v>3.1000000000000005</v>
      </c>
      <c r="C23" s="20">
        <v>0.1</v>
      </c>
      <c r="D23" s="20" t="s">
        <v>26</v>
      </c>
      <c r="E23" s="20">
        <v>0</v>
      </c>
      <c r="F23" s="20">
        <v>5.8999999999999995</v>
      </c>
      <c r="G23" s="20" t="s">
        <v>26</v>
      </c>
      <c r="H23" s="20" t="s">
        <v>26</v>
      </c>
      <c r="I23" s="20">
        <v>3.1000000000000014</v>
      </c>
      <c r="J23" s="20" t="s">
        <v>26</v>
      </c>
      <c r="K23" s="20" t="s">
        <v>26</v>
      </c>
      <c r="L23" s="20">
        <v>1.9000000000000001</v>
      </c>
      <c r="M23" s="20">
        <v>0.30000000000000004</v>
      </c>
      <c r="N23" s="35">
        <f t="shared" si="0"/>
        <v>14.400000000000002</v>
      </c>
      <c r="O23" s="57"/>
      <c r="P23" s="57"/>
      <c r="Q23" s="57"/>
      <c r="R23" s="57"/>
      <c r="S23" s="57"/>
      <c r="T23" s="57"/>
    </row>
    <row r="24" spans="1:20" ht="12.75">
      <c r="A24" s="44">
        <v>18</v>
      </c>
      <c r="B24" s="33">
        <v>1.5</v>
      </c>
      <c r="C24" s="33">
        <v>2.5</v>
      </c>
      <c r="D24" s="33">
        <v>1.7000000000000006</v>
      </c>
      <c r="E24" s="33">
        <v>6.699999999999995</v>
      </c>
      <c r="F24" s="33">
        <v>0.8999999999999999</v>
      </c>
      <c r="G24" s="33">
        <v>1.1</v>
      </c>
      <c r="H24" s="33" t="s">
        <v>26</v>
      </c>
      <c r="I24" s="33">
        <v>0.1</v>
      </c>
      <c r="J24" s="33" t="s">
        <v>26</v>
      </c>
      <c r="K24" s="33" t="s">
        <v>26</v>
      </c>
      <c r="L24" s="33">
        <v>1.9</v>
      </c>
      <c r="M24" s="33">
        <v>0.1</v>
      </c>
      <c r="N24" s="46">
        <f t="shared" si="0"/>
        <v>16.499999999999996</v>
      </c>
      <c r="O24" s="57"/>
      <c r="P24" s="57"/>
      <c r="Q24" s="57"/>
      <c r="R24" s="57"/>
      <c r="S24" s="57"/>
      <c r="T24" s="57"/>
    </row>
    <row r="25" spans="1:20" ht="12.75">
      <c r="A25" s="43">
        <v>19</v>
      </c>
      <c r="B25" s="20">
        <v>17.200000000000014</v>
      </c>
      <c r="C25" s="20" t="s">
        <v>26</v>
      </c>
      <c r="D25" s="20">
        <v>0.30000000000000004</v>
      </c>
      <c r="E25" s="20" t="s">
        <v>26</v>
      </c>
      <c r="F25" s="20">
        <v>4.6</v>
      </c>
      <c r="G25" s="20">
        <v>29.000000000000004</v>
      </c>
      <c r="H25" s="20" t="s">
        <v>26</v>
      </c>
      <c r="I25" s="20">
        <v>1.9000000000000006</v>
      </c>
      <c r="J25" s="20" t="s">
        <v>26</v>
      </c>
      <c r="K25" s="20">
        <v>1.0999999999999999</v>
      </c>
      <c r="L25" s="20">
        <v>0.7</v>
      </c>
      <c r="M25" s="20">
        <v>1.0999999999999999</v>
      </c>
      <c r="N25" s="35">
        <f t="shared" si="0"/>
        <v>55.90000000000003</v>
      </c>
      <c r="O25" s="57"/>
      <c r="P25" s="57"/>
      <c r="Q25" s="57"/>
      <c r="R25" s="57"/>
      <c r="S25" s="57"/>
      <c r="T25" s="57"/>
    </row>
    <row r="26" spans="1:20" ht="12.75">
      <c r="A26" s="44">
        <v>20</v>
      </c>
      <c r="B26" s="33">
        <v>0.1</v>
      </c>
      <c r="C26" s="33" t="s">
        <v>26</v>
      </c>
      <c r="D26" s="33">
        <v>1.8000000000000003</v>
      </c>
      <c r="E26" s="33">
        <v>2.1</v>
      </c>
      <c r="F26" s="33">
        <v>0</v>
      </c>
      <c r="G26" s="33">
        <v>13.899999999999999</v>
      </c>
      <c r="H26" s="33" t="s">
        <v>26</v>
      </c>
      <c r="I26" s="33">
        <v>0</v>
      </c>
      <c r="J26" s="33" t="s">
        <v>26</v>
      </c>
      <c r="K26" s="33">
        <v>0.7</v>
      </c>
      <c r="L26" s="33">
        <v>0.6</v>
      </c>
      <c r="M26" s="33" t="s">
        <v>26</v>
      </c>
      <c r="N26" s="46">
        <f t="shared" si="0"/>
        <v>19.2</v>
      </c>
      <c r="O26" s="57"/>
      <c r="P26" s="57"/>
      <c r="Q26" s="57"/>
      <c r="R26" s="57"/>
      <c r="S26" s="57"/>
      <c r="T26" s="57"/>
    </row>
    <row r="27" spans="1:20" ht="12.75">
      <c r="A27" s="43">
        <v>21</v>
      </c>
      <c r="B27" s="20">
        <v>5.600000000000002</v>
      </c>
      <c r="C27" s="20" t="s">
        <v>26</v>
      </c>
      <c r="D27" s="20">
        <v>0.7</v>
      </c>
      <c r="E27" s="20" t="s">
        <v>26</v>
      </c>
      <c r="F27" s="20">
        <v>0.1</v>
      </c>
      <c r="G27" s="20">
        <v>0.4</v>
      </c>
      <c r="H27" s="20" t="s">
        <v>26</v>
      </c>
      <c r="I27" s="20">
        <v>9.599999999999998</v>
      </c>
      <c r="J27" s="20" t="s">
        <v>26</v>
      </c>
      <c r="K27" s="20">
        <v>5.999999999999999</v>
      </c>
      <c r="L27" s="20">
        <v>1.9000000000000001</v>
      </c>
      <c r="M27" s="20" t="s">
        <v>26</v>
      </c>
      <c r="N27" s="35">
        <f t="shared" si="0"/>
        <v>24.299999999999997</v>
      </c>
      <c r="O27" s="57"/>
      <c r="P27" s="57"/>
      <c r="Q27" s="57"/>
      <c r="R27" s="57"/>
      <c r="S27" s="57"/>
      <c r="T27" s="57"/>
    </row>
    <row r="28" spans="1:20" ht="12.75">
      <c r="A28" s="44">
        <v>22</v>
      </c>
      <c r="B28" s="33">
        <v>0.1</v>
      </c>
      <c r="C28" s="33" t="s">
        <v>26</v>
      </c>
      <c r="D28" s="33">
        <v>0.2</v>
      </c>
      <c r="E28" s="33" t="s">
        <v>26</v>
      </c>
      <c r="F28" s="33">
        <v>7.999999999999998</v>
      </c>
      <c r="G28" s="33">
        <v>0.30000000000000004</v>
      </c>
      <c r="H28" s="33" t="s">
        <v>26</v>
      </c>
      <c r="I28" s="33">
        <v>0.7999999999999999</v>
      </c>
      <c r="J28" s="33" t="s">
        <v>26</v>
      </c>
      <c r="K28" s="33">
        <v>6.899999999999999</v>
      </c>
      <c r="L28" s="33">
        <v>0.1</v>
      </c>
      <c r="M28" s="33" t="s">
        <v>26</v>
      </c>
      <c r="N28" s="46">
        <f t="shared" si="0"/>
        <v>16.4</v>
      </c>
      <c r="O28" s="57"/>
      <c r="P28" s="57"/>
      <c r="Q28" s="57"/>
      <c r="R28" s="57"/>
      <c r="S28" s="57"/>
      <c r="T28" s="57"/>
    </row>
    <row r="29" spans="1:20" ht="12.75">
      <c r="A29" s="43">
        <v>23</v>
      </c>
      <c r="B29" s="20">
        <v>4.699999999999999</v>
      </c>
      <c r="C29" s="20" t="s">
        <v>26</v>
      </c>
      <c r="D29" s="20" t="s">
        <v>26</v>
      </c>
      <c r="E29" s="20" t="s">
        <v>26</v>
      </c>
      <c r="F29" s="20">
        <v>1.8</v>
      </c>
      <c r="G29" s="20">
        <v>0.1</v>
      </c>
      <c r="H29" s="20" t="s">
        <v>26</v>
      </c>
      <c r="I29" s="20" t="s">
        <v>26</v>
      </c>
      <c r="J29" s="20">
        <v>1.8000000000000003</v>
      </c>
      <c r="K29" s="20" t="s">
        <v>26</v>
      </c>
      <c r="L29" s="20">
        <v>0.5</v>
      </c>
      <c r="M29" s="20">
        <v>19.099999999999994</v>
      </c>
      <c r="N29" s="35">
        <f t="shared" si="0"/>
        <v>27.999999999999993</v>
      </c>
      <c r="O29" s="57"/>
      <c r="P29" s="57"/>
      <c r="Q29" s="57"/>
      <c r="R29" s="57"/>
      <c r="S29" s="57"/>
      <c r="T29" s="57"/>
    </row>
    <row r="30" spans="1:20" ht="12.75">
      <c r="A30" s="44">
        <v>24</v>
      </c>
      <c r="B30" s="33">
        <v>3.200000000000001</v>
      </c>
      <c r="C30" s="33" t="s">
        <v>26</v>
      </c>
      <c r="D30" s="33" t="s">
        <v>26</v>
      </c>
      <c r="E30" s="33" t="s">
        <v>26</v>
      </c>
      <c r="F30" s="33">
        <v>0</v>
      </c>
      <c r="G30" s="33">
        <v>1.1</v>
      </c>
      <c r="H30" s="33">
        <v>3.2</v>
      </c>
      <c r="I30" s="33" t="s">
        <v>26</v>
      </c>
      <c r="J30" s="33">
        <v>0.1</v>
      </c>
      <c r="K30" s="33" t="s">
        <v>26</v>
      </c>
      <c r="L30" s="33" t="s">
        <v>26</v>
      </c>
      <c r="M30" s="33">
        <v>8.699999999999998</v>
      </c>
      <c r="N30" s="46">
        <f t="shared" si="0"/>
        <v>16.299999999999997</v>
      </c>
      <c r="O30" s="57"/>
      <c r="P30" s="57"/>
      <c r="Q30" s="57"/>
      <c r="R30" s="57"/>
      <c r="S30" s="57"/>
      <c r="T30" s="57"/>
    </row>
    <row r="31" spans="1:20" ht="12.75">
      <c r="A31" s="43">
        <v>25</v>
      </c>
      <c r="B31" s="20">
        <v>5.000000000000001</v>
      </c>
      <c r="C31" s="20">
        <v>1.7000000000000002</v>
      </c>
      <c r="D31" s="20" t="s">
        <v>26</v>
      </c>
      <c r="E31" s="20" t="s">
        <v>26</v>
      </c>
      <c r="F31" s="20">
        <v>8.199999999999998</v>
      </c>
      <c r="G31" s="20" t="s">
        <v>26</v>
      </c>
      <c r="H31" s="20">
        <v>1.1</v>
      </c>
      <c r="I31" s="20">
        <v>1.7</v>
      </c>
      <c r="J31" s="20" t="s">
        <v>26</v>
      </c>
      <c r="K31" s="20">
        <v>0.4</v>
      </c>
      <c r="L31" s="20">
        <v>0</v>
      </c>
      <c r="M31" s="20" t="s">
        <v>26</v>
      </c>
      <c r="N31" s="35">
        <f t="shared" si="0"/>
        <v>18.099999999999998</v>
      </c>
      <c r="O31" s="57"/>
      <c r="P31" s="57"/>
      <c r="Q31" s="57"/>
      <c r="R31" s="57"/>
      <c r="S31" s="57"/>
      <c r="T31" s="57"/>
    </row>
    <row r="32" spans="1:20" ht="12.75">
      <c r="A32" s="44">
        <v>26</v>
      </c>
      <c r="B32" s="33">
        <v>0.6</v>
      </c>
      <c r="C32" s="33">
        <v>1.9000000000000004</v>
      </c>
      <c r="D32" s="33">
        <v>3.700000000000001</v>
      </c>
      <c r="E32" s="33" t="s">
        <v>26</v>
      </c>
      <c r="F32" s="33">
        <v>23.900000000000013</v>
      </c>
      <c r="G32" s="33" t="s">
        <v>26</v>
      </c>
      <c r="H32" s="33">
        <v>8.8</v>
      </c>
      <c r="I32" s="33">
        <v>2.3000000000000003</v>
      </c>
      <c r="J32" s="33">
        <v>1.3000000000000003</v>
      </c>
      <c r="K32" s="33">
        <v>0</v>
      </c>
      <c r="L32" s="33">
        <v>7</v>
      </c>
      <c r="M32" s="33">
        <v>0.4</v>
      </c>
      <c r="N32" s="46">
        <f t="shared" si="0"/>
        <v>49.90000000000001</v>
      </c>
      <c r="O32" s="57"/>
      <c r="P32" s="57"/>
      <c r="Q32" s="57"/>
      <c r="R32" s="57"/>
      <c r="S32" s="57"/>
      <c r="T32" s="57"/>
    </row>
    <row r="33" spans="1:20" ht="12.75">
      <c r="A33" s="43">
        <v>27</v>
      </c>
      <c r="B33" s="20">
        <v>9.1</v>
      </c>
      <c r="C33" s="20">
        <v>0.2</v>
      </c>
      <c r="D33" s="20">
        <v>6.3</v>
      </c>
      <c r="E33" s="20" t="s">
        <v>26</v>
      </c>
      <c r="F33" s="20">
        <v>7.1999999999999975</v>
      </c>
      <c r="G33" s="20" t="s">
        <v>26</v>
      </c>
      <c r="H33" s="20">
        <v>2.600000000000001</v>
      </c>
      <c r="I33" s="20">
        <v>9.2</v>
      </c>
      <c r="J33" s="20">
        <v>1.1</v>
      </c>
      <c r="K33" s="20" t="s">
        <v>26</v>
      </c>
      <c r="L33" s="20">
        <v>0.4</v>
      </c>
      <c r="M33" s="20">
        <v>1</v>
      </c>
      <c r="N33" s="35">
        <f t="shared" si="0"/>
        <v>37.099999999999994</v>
      </c>
      <c r="O33" s="57"/>
      <c r="P33" s="57"/>
      <c r="Q33" s="57"/>
      <c r="R33" s="57"/>
      <c r="S33" s="57"/>
      <c r="T33" s="57"/>
    </row>
    <row r="34" spans="1:20" ht="12.75">
      <c r="A34" s="44">
        <v>28</v>
      </c>
      <c r="B34" s="33">
        <v>8.899999999999995</v>
      </c>
      <c r="C34" s="33">
        <v>0.1</v>
      </c>
      <c r="D34" s="33">
        <v>0.30000000000000004</v>
      </c>
      <c r="E34" s="33">
        <v>2.6000000000000014</v>
      </c>
      <c r="F34" s="33">
        <v>4.499999999999999</v>
      </c>
      <c r="G34" s="33">
        <v>13.2</v>
      </c>
      <c r="H34" s="33">
        <v>2.1</v>
      </c>
      <c r="I34" s="33">
        <v>15.4</v>
      </c>
      <c r="J34" s="33" t="s">
        <v>26</v>
      </c>
      <c r="K34" s="33" t="s">
        <v>26</v>
      </c>
      <c r="L34" s="33">
        <v>0.8999999999999999</v>
      </c>
      <c r="M34" s="33">
        <v>7.9</v>
      </c>
      <c r="N34" s="46">
        <f t="shared" si="0"/>
        <v>55.89999999999999</v>
      </c>
      <c r="O34" s="57"/>
      <c r="P34" s="57"/>
      <c r="Q34" s="57"/>
      <c r="R34" s="57"/>
      <c r="S34" s="57"/>
      <c r="T34" s="57"/>
    </row>
    <row r="35" spans="1:20" ht="12.75">
      <c r="A35" s="43">
        <v>29</v>
      </c>
      <c r="B35" s="20">
        <v>20.000000000000007</v>
      </c>
      <c r="C35" s="47"/>
      <c r="D35" s="20" t="s">
        <v>26</v>
      </c>
      <c r="E35" s="20">
        <v>5.600000000000001</v>
      </c>
      <c r="F35" s="20" t="s">
        <v>26</v>
      </c>
      <c r="G35" s="20">
        <v>11.999999999999996</v>
      </c>
      <c r="H35" s="20" t="s">
        <v>26</v>
      </c>
      <c r="I35" s="20">
        <v>3.7000000000000006</v>
      </c>
      <c r="J35" s="20">
        <v>5.5</v>
      </c>
      <c r="K35" s="20" t="s">
        <v>26</v>
      </c>
      <c r="L35" s="20">
        <v>6.600000000000002</v>
      </c>
      <c r="M35" s="20">
        <v>6.199999999999997</v>
      </c>
      <c r="N35" s="35">
        <f t="shared" si="0"/>
        <v>59.60000000000001</v>
      </c>
      <c r="O35" s="57"/>
      <c r="P35" s="57"/>
      <c r="Q35" s="57"/>
      <c r="R35" s="57"/>
      <c r="S35" s="57"/>
      <c r="T35" s="57"/>
    </row>
    <row r="36" spans="1:20" ht="12.75">
      <c r="A36" s="44">
        <v>30</v>
      </c>
      <c r="B36" s="33" t="s">
        <v>26</v>
      </c>
      <c r="C36" s="47"/>
      <c r="D36" s="33" t="s">
        <v>26</v>
      </c>
      <c r="E36" s="33" t="s">
        <v>26</v>
      </c>
      <c r="F36" s="33" t="s">
        <v>26</v>
      </c>
      <c r="G36" s="33">
        <v>3.1</v>
      </c>
      <c r="H36" s="33" t="s">
        <v>26</v>
      </c>
      <c r="I36" s="33">
        <v>0.2</v>
      </c>
      <c r="J36" s="33" t="s">
        <v>26</v>
      </c>
      <c r="K36" s="33">
        <v>0</v>
      </c>
      <c r="L36" s="33">
        <v>20.8</v>
      </c>
      <c r="M36" s="33">
        <v>3.200000000000002</v>
      </c>
      <c r="N36" s="46">
        <f t="shared" si="0"/>
        <v>27.300000000000004</v>
      </c>
      <c r="O36" s="57"/>
      <c r="P36" s="57"/>
      <c r="Q36" s="57"/>
      <c r="R36" s="57"/>
      <c r="S36" s="57"/>
      <c r="T36" s="57"/>
    </row>
    <row r="37" spans="1:20" ht="12.75">
      <c r="A37" s="43">
        <v>31</v>
      </c>
      <c r="B37" s="20">
        <v>0.5</v>
      </c>
      <c r="C37" s="47"/>
      <c r="D37" s="74" t="s">
        <v>5</v>
      </c>
      <c r="E37" s="47"/>
      <c r="F37" s="74" t="s">
        <v>5</v>
      </c>
      <c r="G37" s="47"/>
      <c r="H37" s="20">
        <v>0.1</v>
      </c>
      <c r="I37" s="74" t="s">
        <v>5</v>
      </c>
      <c r="J37" s="47"/>
      <c r="K37" s="20">
        <v>2.3</v>
      </c>
      <c r="L37" s="47"/>
      <c r="M37" s="20">
        <v>2.1</v>
      </c>
      <c r="N37" s="35">
        <f t="shared" si="0"/>
        <v>5</v>
      </c>
      <c r="O37" s="57"/>
      <c r="P37" s="57"/>
      <c r="Q37" s="57"/>
      <c r="R37" s="57"/>
      <c r="S37" s="57"/>
      <c r="T37" s="57"/>
    </row>
    <row r="38" spans="1:20" ht="12.75">
      <c r="A38" s="49" t="s">
        <v>6</v>
      </c>
      <c r="B38" s="13">
        <f aca="true" t="shared" si="1" ref="B38:M38">SUM(B7:B37)</f>
        <v>125.4</v>
      </c>
      <c r="C38" s="13">
        <f t="shared" si="1"/>
        <v>100.59999999999997</v>
      </c>
      <c r="D38" s="13">
        <f t="shared" si="1"/>
        <v>82.49999999999999</v>
      </c>
      <c r="E38" s="13">
        <f t="shared" si="1"/>
        <v>63.199999999999996</v>
      </c>
      <c r="F38" s="13">
        <f t="shared" si="1"/>
        <v>112.8</v>
      </c>
      <c r="G38" s="13">
        <f t="shared" si="1"/>
        <v>86.5</v>
      </c>
      <c r="H38" s="13">
        <f t="shared" si="1"/>
        <v>55.50000000000002</v>
      </c>
      <c r="I38" s="13">
        <f t="shared" si="1"/>
        <v>72.30000000000001</v>
      </c>
      <c r="J38" s="13">
        <f t="shared" si="1"/>
        <v>14.4</v>
      </c>
      <c r="K38" s="13">
        <f t="shared" si="1"/>
        <v>45.599999999999994</v>
      </c>
      <c r="L38" s="13">
        <f t="shared" si="1"/>
        <v>63.8</v>
      </c>
      <c r="M38" s="40">
        <f t="shared" si="1"/>
        <v>75.8</v>
      </c>
      <c r="N38" s="36">
        <f t="shared" si="0"/>
        <v>898.3999999999999</v>
      </c>
      <c r="O38" s="57"/>
      <c r="P38" s="57"/>
      <c r="Q38" s="57"/>
      <c r="R38" s="57"/>
      <c r="S38" s="57"/>
      <c r="T38" s="57"/>
    </row>
    <row r="39" spans="1:20" ht="12.75">
      <c r="A39" s="48" t="s">
        <v>7</v>
      </c>
      <c r="B39" s="11">
        <v>116.6</v>
      </c>
      <c r="C39" s="11">
        <v>89</v>
      </c>
      <c r="D39" s="11">
        <v>85.6</v>
      </c>
      <c r="E39" s="11">
        <v>56</v>
      </c>
      <c r="F39" s="11">
        <v>69.4</v>
      </c>
      <c r="G39" s="11">
        <v>70.6</v>
      </c>
      <c r="H39" s="11">
        <v>92.9</v>
      </c>
      <c r="I39" s="11">
        <v>84.2</v>
      </c>
      <c r="J39" s="11">
        <v>82.7</v>
      </c>
      <c r="K39" s="11">
        <v>87.1</v>
      </c>
      <c r="L39" s="11">
        <v>98.5</v>
      </c>
      <c r="M39" s="39">
        <v>114.3</v>
      </c>
      <c r="N39" s="37">
        <f>SUM(B39:M39)</f>
        <v>1046.9</v>
      </c>
      <c r="O39" s="57"/>
      <c r="P39" s="57"/>
      <c r="Q39" s="57"/>
      <c r="R39" s="57"/>
      <c r="S39" s="57"/>
      <c r="T39" s="57"/>
    </row>
    <row r="40" spans="1:20" ht="12.75">
      <c r="A40" s="48" t="s">
        <v>8</v>
      </c>
      <c r="B40" s="29">
        <f aca="true" t="shared" si="2" ref="B40:N40">B38*100/B39</f>
        <v>107.54716981132076</v>
      </c>
      <c r="C40" s="29">
        <f t="shared" si="2"/>
        <v>113.0337078651685</v>
      </c>
      <c r="D40" s="29">
        <f t="shared" si="2"/>
        <v>96.37850467289718</v>
      </c>
      <c r="E40" s="29">
        <f t="shared" si="2"/>
        <v>112.85714285714286</v>
      </c>
      <c r="F40" s="29">
        <f t="shared" si="2"/>
        <v>162.53602305475502</v>
      </c>
      <c r="G40" s="29">
        <f t="shared" si="2"/>
        <v>122.52124645892353</v>
      </c>
      <c r="H40" s="29">
        <f t="shared" si="2"/>
        <v>59.74165769644781</v>
      </c>
      <c r="I40" s="29">
        <f t="shared" si="2"/>
        <v>85.86698337292162</v>
      </c>
      <c r="J40" s="29">
        <f t="shared" si="2"/>
        <v>17.412333736396615</v>
      </c>
      <c r="K40" s="29">
        <f t="shared" si="2"/>
        <v>52.353616532721006</v>
      </c>
      <c r="L40" s="29">
        <f t="shared" si="2"/>
        <v>64.77157360406092</v>
      </c>
      <c r="M40" s="41">
        <f t="shared" si="2"/>
        <v>66.3167104111986</v>
      </c>
      <c r="N40" s="38">
        <f t="shared" si="2"/>
        <v>85.81526411309578</v>
      </c>
      <c r="O40" s="57"/>
      <c r="P40" s="57"/>
      <c r="Q40" s="57"/>
      <c r="R40" s="57"/>
      <c r="S40" s="57"/>
      <c r="T40" s="57"/>
    </row>
    <row r="41" spans="1:20" ht="12.75">
      <c r="A41" s="50" t="s">
        <v>9</v>
      </c>
      <c r="B41" s="11">
        <f aca="true" t="shared" si="3" ref="B41:M41">MAX(B7:B37)</f>
        <v>20.000000000000007</v>
      </c>
      <c r="C41" s="11">
        <f t="shared" si="3"/>
        <v>20.09999999999999</v>
      </c>
      <c r="D41" s="11">
        <f t="shared" si="3"/>
        <v>22.999999999999996</v>
      </c>
      <c r="E41" s="11">
        <f t="shared" si="3"/>
        <v>11.999999999999998</v>
      </c>
      <c r="F41" s="11">
        <f t="shared" si="3"/>
        <v>23.900000000000013</v>
      </c>
      <c r="G41" s="11">
        <f t="shared" si="3"/>
        <v>29.000000000000004</v>
      </c>
      <c r="H41" s="11">
        <f t="shared" si="3"/>
        <v>15.299999999999999</v>
      </c>
      <c r="I41" s="11">
        <f t="shared" si="3"/>
        <v>15.4</v>
      </c>
      <c r="J41" s="11">
        <f t="shared" si="3"/>
        <v>5.5</v>
      </c>
      <c r="K41" s="11">
        <f t="shared" si="3"/>
        <v>8.799999999999999</v>
      </c>
      <c r="L41" s="11">
        <f t="shared" si="3"/>
        <v>20.8</v>
      </c>
      <c r="M41" s="39">
        <f t="shared" si="3"/>
        <v>19.099999999999994</v>
      </c>
      <c r="N41" s="37">
        <f>MAX(B41:M41)</f>
        <v>29.000000000000004</v>
      </c>
      <c r="O41" s="57"/>
      <c r="P41" s="57"/>
      <c r="Q41" s="57"/>
      <c r="R41" s="57"/>
      <c r="S41" s="57"/>
      <c r="T41" s="57"/>
    </row>
    <row r="42" spans="1:20" ht="12.75">
      <c r="A42" s="48" t="s">
        <v>31</v>
      </c>
      <c r="B42" s="12">
        <f aca="true" t="shared" si="4" ref="B42:M42">COUNTIF(B$7:B$37,"&gt;=0,1")</f>
        <v>24</v>
      </c>
      <c r="C42" s="12">
        <f t="shared" si="4"/>
        <v>16</v>
      </c>
      <c r="D42" s="12">
        <f t="shared" si="4"/>
        <v>20</v>
      </c>
      <c r="E42" s="12">
        <f t="shared" si="4"/>
        <v>15</v>
      </c>
      <c r="F42" s="12">
        <f t="shared" si="4"/>
        <v>23</v>
      </c>
      <c r="G42" s="12">
        <f t="shared" si="4"/>
        <v>15</v>
      </c>
      <c r="H42" s="12">
        <f t="shared" si="4"/>
        <v>16</v>
      </c>
      <c r="I42" s="12">
        <f t="shared" si="4"/>
        <v>21</v>
      </c>
      <c r="J42" s="12">
        <f t="shared" si="4"/>
        <v>10</v>
      </c>
      <c r="K42" s="12">
        <f t="shared" si="4"/>
        <v>16</v>
      </c>
      <c r="L42" s="12">
        <f t="shared" si="4"/>
        <v>23</v>
      </c>
      <c r="M42" s="51">
        <f t="shared" si="4"/>
        <v>22</v>
      </c>
      <c r="N42" s="52">
        <f>SUM(B42:M42)</f>
        <v>221</v>
      </c>
      <c r="O42" s="57"/>
      <c r="P42" s="57"/>
      <c r="Q42" s="57"/>
      <c r="R42" s="57"/>
      <c r="S42" s="57"/>
      <c r="T42" s="57"/>
    </row>
    <row r="43" spans="1:20" ht="12.75">
      <c r="A43" s="48" t="s">
        <v>32</v>
      </c>
      <c r="B43" s="12">
        <f aca="true" t="shared" si="5" ref="B43:M43">COUNTIF(B$7:B$37,"&gt;=1,0")</f>
        <v>17</v>
      </c>
      <c r="C43" s="12">
        <f t="shared" si="5"/>
        <v>11</v>
      </c>
      <c r="D43" s="12">
        <f t="shared" si="5"/>
        <v>12</v>
      </c>
      <c r="E43" s="12">
        <f t="shared" si="5"/>
        <v>11</v>
      </c>
      <c r="F43" s="12">
        <f t="shared" si="5"/>
        <v>17</v>
      </c>
      <c r="G43" s="12">
        <f t="shared" si="5"/>
        <v>10</v>
      </c>
      <c r="H43" s="12">
        <f t="shared" si="5"/>
        <v>12</v>
      </c>
      <c r="I43" s="12">
        <f t="shared" si="5"/>
        <v>12</v>
      </c>
      <c r="J43" s="12">
        <f t="shared" si="5"/>
        <v>6</v>
      </c>
      <c r="K43" s="12">
        <f t="shared" si="5"/>
        <v>12</v>
      </c>
      <c r="L43" s="12">
        <f t="shared" si="5"/>
        <v>11</v>
      </c>
      <c r="M43" s="51">
        <f t="shared" si="5"/>
        <v>14</v>
      </c>
      <c r="N43" s="52">
        <f>SUM(B43:M43)</f>
        <v>145</v>
      </c>
      <c r="O43" s="57"/>
      <c r="P43" s="57"/>
      <c r="Q43" s="57"/>
      <c r="R43" s="57"/>
      <c r="S43" s="57"/>
      <c r="T43" s="57"/>
    </row>
    <row r="44" spans="1:20" ht="12.75">
      <c r="A44" s="48" t="s">
        <v>33</v>
      </c>
      <c r="B44" s="12">
        <f aca="true" t="shared" si="6" ref="B44:M44">COUNTIF(B$7:B$37,"&gt;=5,0")</f>
        <v>9</v>
      </c>
      <c r="C44" s="12">
        <f t="shared" si="6"/>
        <v>7</v>
      </c>
      <c r="D44" s="12">
        <f t="shared" si="6"/>
        <v>6</v>
      </c>
      <c r="E44" s="12">
        <f t="shared" si="6"/>
        <v>7</v>
      </c>
      <c r="F44" s="12">
        <f t="shared" si="6"/>
        <v>8</v>
      </c>
      <c r="G44" s="12">
        <f t="shared" si="6"/>
        <v>5</v>
      </c>
      <c r="H44" s="12">
        <f t="shared" si="6"/>
        <v>3</v>
      </c>
      <c r="I44" s="12">
        <f t="shared" si="6"/>
        <v>5</v>
      </c>
      <c r="J44" s="12">
        <f t="shared" si="6"/>
        <v>1</v>
      </c>
      <c r="K44" s="12">
        <f t="shared" si="6"/>
        <v>3</v>
      </c>
      <c r="L44" s="12">
        <f t="shared" si="6"/>
        <v>4</v>
      </c>
      <c r="M44" s="51">
        <f t="shared" si="6"/>
        <v>6</v>
      </c>
      <c r="N44" s="52">
        <f>SUM(B44:M44)</f>
        <v>64</v>
      </c>
      <c r="O44" s="57"/>
      <c r="P44" s="57"/>
      <c r="Q44" s="57"/>
      <c r="R44" s="57"/>
      <c r="S44" s="57"/>
      <c r="T44" s="57"/>
    </row>
    <row r="45" spans="1:20" ht="12.75">
      <c r="A45" s="48" t="s">
        <v>34</v>
      </c>
      <c r="B45" s="12">
        <f aca="true" t="shared" si="7" ref="B45:M45">COUNTIF(B$7:B$37,"&gt;=10,0")</f>
        <v>4</v>
      </c>
      <c r="C45" s="12">
        <f t="shared" si="7"/>
        <v>4</v>
      </c>
      <c r="D45" s="12">
        <f t="shared" si="7"/>
        <v>2</v>
      </c>
      <c r="E45" s="12">
        <f t="shared" si="7"/>
        <v>1</v>
      </c>
      <c r="F45" s="12">
        <f t="shared" si="7"/>
        <v>3</v>
      </c>
      <c r="G45" s="12">
        <f t="shared" si="7"/>
        <v>4</v>
      </c>
      <c r="H45" s="12">
        <f t="shared" si="7"/>
        <v>1</v>
      </c>
      <c r="I45" s="12">
        <f t="shared" si="7"/>
        <v>1</v>
      </c>
      <c r="J45" s="12">
        <f t="shared" si="7"/>
        <v>0</v>
      </c>
      <c r="K45" s="12">
        <f t="shared" si="7"/>
        <v>0</v>
      </c>
      <c r="L45" s="12">
        <f t="shared" si="7"/>
        <v>1</v>
      </c>
      <c r="M45" s="51">
        <f t="shared" si="7"/>
        <v>1</v>
      </c>
      <c r="N45" s="52">
        <f>SUM(B45:M45)</f>
        <v>22</v>
      </c>
      <c r="O45" s="57"/>
      <c r="P45" s="57"/>
      <c r="Q45" s="57"/>
      <c r="R45" s="57"/>
      <c r="S45" s="57"/>
      <c r="T45" s="57"/>
    </row>
    <row r="46" spans="1:20" ht="12.75">
      <c r="A46" s="48" t="s">
        <v>35</v>
      </c>
      <c r="B46" s="12">
        <f aca="true" t="shared" si="8" ref="B46:M46">COUNTIF(B$7:B$37,"&gt;=20,0")</f>
        <v>1</v>
      </c>
      <c r="C46" s="12">
        <f t="shared" si="8"/>
        <v>1</v>
      </c>
      <c r="D46" s="12">
        <f t="shared" si="8"/>
        <v>1</v>
      </c>
      <c r="E46" s="12">
        <f t="shared" si="8"/>
        <v>0</v>
      </c>
      <c r="F46" s="12">
        <f t="shared" si="8"/>
        <v>1</v>
      </c>
      <c r="G46" s="12">
        <f t="shared" si="8"/>
        <v>1</v>
      </c>
      <c r="H46" s="12">
        <f t="shared" si="8"/>
        <v>0</v>
      </c>
      <c r="I46" s="12">
        <f t="shared" si="8"/>
        <v>0</v>
      </c>
      <c r="J46" s="12">
        <f t="shared" si="8"/>
        <v>0</v>
      </c>
      <c r="K46" s="12">
        <f t="shared" si="8"/>
        <v>0</v>
      </c>
      <c r="L46" s="12">
        <f t="shared" si="8"/>
        <v>1</v>
      </c>
      <c r="M46" s="51">
        <f t="shared" si="8"/>
        <v>0</v>
      </c>
      <c r="N46" s="52">
        <f>SUM(B46:M46)</f>
        <v>6</v>
      </c>
      <c r="O46" s="57"/>
      <c r="P46" s="57"/>
      <c r="Q46" s="57"/>
      <c r="R46" s="57"/>
      <c r="S46" s="57"/>
      <c r="T46" s="57"/>
    </row>
    <row r="47" spans="1:20" ht="12.75">
      <c r="A47" s="67"/>
      <c r="B47" s="6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</row>
    <row r="48" spans="1:20" ht="12.75">
      <c r="A48" s="67"/>
      <c r="B48" s="6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</row>
    <row r="49" spans="1:20" ht="12.75">
      <c r="A49" s="67"/>
      <c r="B49" s="6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</row>
    <row r="50" spans="1:20" ht="12.75">
      <c r="A50" s="67"/>
      <c r="B50" s="6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</row>
    <row r="51" spans="1:20" ht="12.75">
      <c r="A51" s="67"/>
      <c r="B51" s="6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</row>
    <row r="52" spans="1:20" ht="12.75">
      <c r="A52" s="67"/>
      <c r="B52" s="6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20" ht="12.75">
      <c r="A53" s="67"/>
      <c r="B53" s="6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</row>
    <row r="54" spans="1:20" ht="12.75">
      <c r="A54" s="67"/>
      <c r="B54" s="6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</row>
    <row r="55" spans="1:20" ht="12.75">
      <c r="A55" s="67"/>
      <c r="B55" s="6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</row>
    <row r="56" spans="1:20" ht="12.75">
      <c r="A56" s="67"/>
      <c r="B56" s="6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</row>
    <row r="57" spans="1:20" ht="12.75">
      <c r="A57" s="67"/>
      <c r="B57" s="6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</row>
    <row r="58" spans="1:20" ht="12.75">
      <c r="A58" s="67"/>
      <c r="B58" s="6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</row>
    <row r="59" spans="1:20" ht="12.75">
      <c r="A59" s="67"/>
      <c r="B59" s="6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</row>
  </sheetData>
  <sheetProtection/>
  <mergeCells count="1">
    <mergeCell ref="C1:F1"/>
  </mergeCells>
  <conditionalFormatting sqref="N7:N37">
    <cfRule type="expression" priority="13" dxfId="205" stopIfTrue="1">
      <formula>N7=MAX(N$7:N$37)</formula>
    </cfRule>
  </conditionalFormatting>
  <conditionalFormatting sqref="B7:M7 B9:M9 B11:M11 B13:M13 B15:M15 B17:M17 B19:M19 B21:M21 B23:M23 B25:M25 B27:M27 B29:M29 B31:M31 B33:M33 D35:M35 B37 B35 H37 M37 K37">
    <cfRule type="expression" priority="14" dxfId="19" stopIfTrue="1">
      <formula>B7=""</formula>
    </cfRule>
    <cfRule type="expression" priority="15" dxfId="16" stopIfTrue="1">
      <formula>B7&gt;=$O$3</formula>
    </cfRule>
  </conditionalFormatting>
  <conditionalFormatting sqref="B8:M8 B10:M10 B12:M12 B14:M14 B16:M16 B18:M18 B20:M20 B22:M22 B24:M24 B26:M26 B28:M28 B30:M30 B32:M32 B34:M34 B36 D36:M36">
    <cfRule type="expression" priority="16" dxfId="17" stopIfTrue="1">
      <formula>B8=""</formula>
    </cfRule>
    <cfRule type="expression" priority="17" dxfId="16" stopIfTrue="1">
      <formula>B8&gt;=$O$3</formula>
    </cfRule>
  </conditionalFormatting>
  <conditionalFormatting sqref="L37 E37 G37 J37 C35:C37">
    <cfRule type="expression" priority="18" dxfId="206" stopIfTrue="1">
      <formula>C35=MAX(C$7:C$37)</formula>
    </cfRule>
    <cfRule type="expression" priority="19" dxfId="207" stopIfTrue="1">
      <formula>C35=MIN(C$7:C$37)</formula>
    </cfRule>
  </conditionalFormatting>
  <conditionalFormatting sqref="D37">
    <cfRule type="expression" priority="11" dxfId="206" stopIfTrue="1">
      <formula>D37=MAX(D$7:D$37)</formula>
    </cfRule>
    <cfRule type="expression" priority="12" dxfId="207" stopIfTrue="1">
      <formula>D37=MIN(D$7:D$37)</formula>
    </cfRule>
  </conditionalFormatting>
  <conditionalFormatting sqref="F37">
    <cfRule type="expression" priority="7" dxfId="206" stopIfTrue="1">
      <formula>F37=MAX(F$7:F$37)</formula>
    </cfRule>
    <cfRule type="expression" priority="8" dxfId="207" stopIfTrue="1">
      <formula>F37=MIN(F$7:F$37)</formula>
    </cfRule>
  </conditionalFormatting>
  <conditionalFormatting sqref="I37">
    <cfRule type="expression" priority="1" dxfId="206" stopIfTrue="1">
      <formula>I37=MAX(I$7:I$37)</formula>
    </cfRule>
    <cfRule type="expression" priority="2" dxfId="207" stopIfTrue="1">
      <formula>I37=MIN(I$7:I$37)</formula>
    </cfRule>
  </conditionalFormatting>
  <printOptions horizontalCentered="1" verticalCentered="1"/>
  <pageMargins left="0.5905511811023623" right="0.3937007874015748" top="0.3937007874015748" bottom="0" header="0.5118110236220472" footer="0.5118110236220472"/>
  <pageSetup horizontalDpi="300" verticalDpi="300" orientation="landscape" paperSize="9" scale="93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"/>
  <dimension ref="A1:T59"/>
  <sheetViews>
    <sheetView showGridLines="0" showRowColHeader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" sqref="A5"/>
    </sheetView>
  </sheetViews>
  <sheetFormatPr defaultColWidth="12" defaultRowHeight="12.75"/>
  <cols>
    <col min="1" max="1" width="16.33203125" style="1" customWidth="1"/>
    <col min="2" max="2" width="9.83203125" style="1" customWidth="1"/>
    <col min="3" max="3" width="9.5" style="0" customWidth="1"/>
    <col min="4" max="4" width="9.16015625" style="0" customWidth="1"/>
    <col min="5" max="5" width="8.83203125" style="0" customWidth="1"/>
    <col min="6" max="6" width="9.5" style="0" customWidth="1"/>
    <col min="7" max="7" width="8.5" style="0" customWidth="1"/>
    <col min="8" max="8" width="9.16015625" style="0" customWidth="1"/>
    <col min="9" max="9" width="9" style="0" customWidth="1"/>
    <col min="10" max="10" width="10.66015625" style="0" customWidth="1"/>
    <col min="11" max="11" width="9.83203125" style="0" customWidth="1"/>
    <col min="12" max="12" width="10.83203125" style="0" customWidth="1"/>
    <col min="13" max="13" width="10.33203125" style="0" customWidth="1"/>
    <col min="14" max="14" width="9" style="0" customWidth="1"/>
    <col min="15" max="15" width="15.33203125" style="0" customWidth="1"/>
  </cols>
  <sheetData>
    <row r="1" spans="1:20" ht="16.5" thickTop="1">
      <c r="A1" s="58"/>
      <c r="B1" s="59"/>
      <c r="C1" s="77" t="s">
        <v>0</v>
      </c>
      <c r="D1" s="77"/>
      <c r="E1" s="77"/>
      <c r="F1" s="77"/>
      <c r="G1" s="60">
        <v>2020</v>
      </c>
      <c r="H1" s="61"/>
      <c r="I1" s="61" t="s">
        <v>1</v>
      </c>
      <c r="J1" s="62"/>
      <c r="K1" s="57"/>
      <c r="L1" s="57"/>
      <c r="M1" s="57"/>
      <c r="N1" s="57"/>
      <c r="O1" s="73">
        <v>0</v>
      </c>
      <c r="P1" s="57"/>
      <c r="Q1" s="57"/>
      <c r="R1" s="57"/>
      <c r="S1" s="57"/>
      <c r="T1" s="57"/>
    </row>
    <row r="2" spans="1:20" ht="16.5" thickBot="1">
      <c r="A2" s="58"/>
      <c r="B2" s="63"/>
      <c r="C2" s="64"/>
      <c r="D2" s="64" t="s">
        <v>2</v>
      </c>
      <c r="E2" s="64"/>
      <c r="F2" s="64"/>
      <c r="G2" s="64"/>
      <c r="H2" s="64"/>
      <c r="I2" s="64"/>
      <c r="J2" s="65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16.5" thickTop="1">
      <c r="A3" s="58"/>
      <c r="B3" s="66" t="s">
        <v>29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72">
        <f>(100-O1)/10</f>
        <v>10</v>
      </c>
      <c r="P3" s="57"/>
      <c r="Q3" s="57"/>
      <c r="R3" s="57"/>
      <c r="S3" s="57"/>
      <c r="T3" s="57"/>
    </row>
    <row r="4" spans="1:20" ht="12.75">
      <c r="A4" s="67"/>
      <c r="B4" s="68" t="s">
        <v>28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ht="12.75">
      <c r="A5" s="70" t="s">
        <v>3</v>
      </c>
      <c r="B5" s="71">
        <v>1</v>
      </c>
      <c r="C5" s="71">
        <v>32</v>
      </c>
      <c r="D5" s="71">
        <v>61</v>
      </c>
      <c r="E5" s="71">
        <v>92</v>
      </c>
      <c r="F5" s="71">
        <v>122</v>
      </c>
      <c r="G5" s="71">
        <v>153</v>
      </c>
      <c r="H5" s="71">
        <v>183</v>
      </c>
      <c r="I5" s="71">
        <v>214</v>
      </c>
      <c r="J5" s="71">
        <v>245</v>
      </c>
      <c r="K5" s="71">
        <v>275</v>
      </c>
      <c r="L5" s="71">
        <v>306</v>
      </c>
      <c r="M5" s="71">
        <v>336</v>
      </c>
      <c r="N5" s="70" t="s">
        <v>4</v>
      </c>
      <c r="O5" s="57"/>
      <c r="P5" s="57"/>
      <c r="Q5" s="57"/>
      <c r="R5" s="57"/>
      <c r="S5" s="57"/>
      <c r="T5" s="57"/>
    </row>
    <row r="6" spans="1:20" ht="6.75" customHeight="1">
      <c r="A6" s="69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7"/>
      <c r="O6" s="57"/>
      <c r="P6" s="57"/>
      <c r="Q6" s="57"/>
      <c r="R6" s="57"/>
      <c r="S6" s="57"/>
      <c r="T6" s="57"/>
    </row>
    <row r="7" spans="1:20" ht="12.75">
      <c r="A7" s="43">
        <v>1</v>
      </c>
      <c r="B7" s="20" t="s">
        <v>26</v>
      </c>
      <c r="C7" s="20">
        <v>21.600000000000005</v>
      </c>
      <c r="D7" s="20">
        <v>7.200000000000002</v>
      </c>
      <c r="E7" s="20" t="s">
        <v>26</v>
      </c>
      <c r="F7" s="20">
        <v>0.9</v>
      </c>
      <c r="G7" s="20" t="s">
        <v>26</v>
      </c>
      <c r="H7" s="20">
        <v>8.1</v>
      </c>
      <c r="I7" s="20">
        <v>6.5</v>
      </c>
      <c r="J7" s="20" t="s">
        <v>26</v>
      </c>
      <c r="K7" s="20">
        <v>0.1</v>
      </c>
      <c r="L7" s="20">
        <v>1.5999999999999999</v>
      </c>
      <c r="M7" s="20">
        <v>0.9</v>
      </c>
      <c r="N7" s="35">
        <f aca="true" t="shared" si="0" ref="N7:N38">SUM(B7:M7)</f>
        <v>46.900000000000006</v>
      </c>
      <c r="O7" s="57"/>
      <c r="P7" s="57"/>
      <c r="Q7" s="57"/>
      <c r="R7" s="57"/>
      <c r="S7" s="57"/>
      <c r="T7" s="57"/>
    </row>
    <row r="8" spans="1:20" ht="12.75">
      <c r="A8" s="44">
        <v>2</v>
      </c>
      <c r="B8" s="33">
        <v>0</v>
      </c>
      <c r="C8" s="33">
        <v>10.299999999999999</v>
      </c>
      <c r="D8" s="33">
        <v>3.1000000000000014</v>
      </c>
      <c r="E8" s="33">
        <v>0.8999999999999999</v>
      </c>
      <c r="F8" s="33">
        <v>10.799999999999995</v>
      </c>
      <c r="G8" s="33" t="s">
        <v>26</v>
      </c>
      <c r="H8" s="33">
        <v>4.1</v>
      </c>
      <c r="I8" s="33" t="s">
        <v>26</v>
      </c>
      <c r="J8" s="33" t="s">
        <v>26</v>
      </c>
      <c r="K8" s="33" t="s">
        <v>26</v>
      </c>
      <c r="L8" s="33">
        <v>3.3000000000000007</v>
      </c>
      <c r="M8" s="33">
        <v>0.30000000000000004</v>
      </c>
      <c r="N8" s="46">
        <f t="shared" si="0"/>
        <v>32.8</v>
      </c>
      <c r="O8" s="57"/>
      <c r="P8" s="57"/>
      <c r="Q8" s="57"/>
      <c r="R8" s="57"/>
      <c r="S8" s="57"/>
      <c r="T8" s="57"/>
    </row>
    <row r="9" spans="1:20" ht="12.75">
      <c r="A9" s="43">
        <v>3</v>
      </c>
      <c r="B9" s="20">
        <v>14.099999999999998</v>
      </c>
      <c r="C9" s="20">
        <v>14.799999999999994</v>
      </c>
      <c r="D9" s="20">
        <v>0.1</v>
      </c>
      <c r="E9" s="20">
        <v>0</v>
      </c>
      <c r="F9" s="20">
        <v>2.800000000000001</v>
      </c>
      <c r="G9" s="20">
        <v>0.5</v>
      </c>
      <c r="H9" s="20">
        <v>0.1</v>
      </c>
      <c r="I9" s="20" t="s">
        <v>26</v>
      </c>
      <c r="J9" s="20">
        <v>2.9000000000000004</v>
      </c>
      <c r="K9" s="20">
        <v>2.5000000000000004</v>
      </c>
      <c r="L9" s="20">
        <v>0</v>
      </c>
      <c r="M9" s="20">
        <v>0.30000000000000004</v>
      </c>
      <c r="N9" s="35">
        <f t="shared" si="0"/>
        <v>38.099999999999994</v>
      </c>
      <c r="O9" s="57"/>
      <c r="P9" s="57"/>
      <c r="Q9" s="57"/>
      <c r="R9" s="57"/>
      <c r="S9" s="57"/>
      <c r="T9" s="57"/>
    </row>
    <row r="10" spans="1:20" ht="12.75">
      <c r="A10" s="44">
        <v>4</v>
      </c>
      <c r="B10" s="33">
        <v>9.599999999999998</v>
      </c>
      <c r="C10" s="33">
        <v>4.5</v>
      </c>
      <c r="D10" s="33">
        <v>2.5</v>
      </c>
      <c r="E10" s="33" t="s">
        <v>26</v>
      </c>
      <c r="F10" s="33">
        <v>0.4</v>
      </c>
      <c r="G10" s="33">
        <v>10.599999999999996</v>
      </c>
      <c r="H10" s="33">
        <v>0.1</v>
      </c>
      <c r="I10" s="33" t="s">
        <v>26</v>
      </c>
      <c r="J10" s="33">
        <v>6.4</v>
      </c>
      <c r="K10" s="33" t="s">
        <v>26</v>
      </c>
      <c r="L10" s="33" t="s">
        <v>26</v>
      </c>
      <c r="M10" s="33">
        <v>2.8000000000000007</v>
      </c>
      <c r="N10" s="46">
        <f t="shared" si="0"/>
        <v>36.89999999999999</v>
      </c>
      <c r="O10" s="57"/>
      <c r="P10" s="57"/>
      <c r="Q10" s="57"/>
      <c r="R10" s="57"/>
      <c r="S10" s="57"/>
      <c r="T10" s="57"/>
    </row>
    <row r="11" spans="1:20" ht="12.75">
      <c r="A11" s="43">
        <v>5</v>
      </c>
      <c r="B11" s="20">
        <v>0.30000000000000004</v>
      </c>
      <c r="C11" s="20" t="s">
        <v>26</v>
      </c>
      <c r="D11" s="20">
        <v>6.8000000000000025</v>
      </c>
      <c r="E11" s="20" t="s">
        <v>26</v>
      </c>
      <c r="F11" s="20" t="s">
        <v>26</v>
      </c>
      <c r="G11" s="20">
        <v>5.299999999999999</v>
      </c>
      <c r="H11" s="20">
        <v>0.30000000000000004</v>
      </c>
      <c r="I11" s="20" t="s">
        <v>26</v>
      </c>
      <c r="J11" s="20">
        <v>4.699999999999998</v>
      </c>
      <c r="K11" s="20">
        <v>3.400000000000001</v>
      </c>
      <c r="L11" s="20" t="s">
        <v>26</v>
      </c>
      <c r="M11" s="20">
        <v>1.2</v>
      </c>
      <c r="N11" s="35">
        <f t="shared" si="0"/>
        <v>22.000000000000004</v>
      </c>
      <c r="O11" s="57"/>
      <c r="P11" s="57"/>
      <c r="Q11" s="57"/>
      <c r="R11" s="57"/>
      <c r="S11" s="57"/>
      <c r="T11" s="57"/>
    </row>
    <row r="12" spans="1:20" ht="12.75">
      <c r="A12" s="44">
        <v>6</v>
      </c>
      <c r="B12" s="33">
        <v>1.3</v>
      </c>
      <c r="C12" s="33" t="s">
        <v>26</v>
      </c>
      <c r="D12" s="33">
        <v>6.999999999999995</v>
      </c>
      <c r="E12" s="33" t="s">
        <v>26</v>
      </c>
      <c r="F12" s="33" t="s">
        <v>26</v>
      </c>
      <c r="G12" s="33">
        <v>1.2000000000000002</v>
      </c>
      <c r="H12" s="33">
        <v>2.900000000000001</v>
      </c>
      <c r="I12" s="33" t="s">
        <v>26</v>
      </c>
      <c r="J12" s="33" t="s">
        <v>26</v>
      </c>
      <c r="K12" s="33">
        <v>2.3000000000000003</v>
      </c>
      <c r="L12" s="33" t="s">
        <v>26</v>
      </c>
      <c r="M12" s="33">
        <v>3.2</v>
      </c>
      <c r="N12" s="46">
        <f t="shared" si="0"/>
        <v>17.9</v>
      </c>
      <c r="O12" s="57"/>
      <c r="P12" s="57"/>
      <c r="Q12" s="57"/>
      <c r="R12" s="57"/>
      <c r="S12" s="57"/>
      <c r="T12" s="57"/>
    </row>
    <row r="13" spans="1:20" ht="12.75">
      <c r="A13" s="43">
        <v>7</v>
      </c>
      <c r="B13" s="20">
        <v>0.4</v>
      </c>
      <c r="C13" s="20" t="s">
        <v>26</v>
      </c>
      <c r="D13" s="20" t="s">
        <v>26</v>
      </c>
      <c r="E13" s="20" t="s">
        <v>26</v>
      </c>
      <c r="F13" s="20" t="s">
        <v>26</v>
      </c>
      <c r="G13" s="20" t="s">
        <v>26</v>
      </c>
      <c r="H13" s="20">
        <v>1.6</v>
      </c>
      <c r="I13" s="20" t="s">
        <v>26</v>
      </c>
      <c r="J13" s="20" t="s">
        <v>26</v>
      </c>
      <c r="K13" s="20">
        <v>8.499999999999996</v>
      </c>
      <c r="L13" s="20" t="s">
        <v>26</v>
      </c>
      <c r="M13" s="20">
        <v>0.1</v>
      </c>
      <c r="N13" s="35">
        <f t="shared" si="0"/>
        <v>10.599999999999996</v>
      </c>
      <c r="O13" s="57"/>
      <c r="P13" s="57"/>
      <c r="Q13" s="57"/>
      <c r="R13" s="57"/>
      <c r="S13" s="57"/>
      <c r="T13" s="57"/>
    </row>
    <row r="14" spans="1:20" ht="12.75">
      <c r="A14" s="44">
        <v>8</v>
      </c>
      <c r="B14" s="33">
        <v>8.699999999999998</v>
      </c>
      <c r="C14" s="33" t="s">
        <v>26</v>
      </c>
      <c r="D14" s="33">
        <v>0.4</v>
      </c>
      <c r="E14" s="33" t="s">
        <v>26</v>
      </c>
      <c r="F14" s="33" t="s">
        <v>26</v>
      </c>
      <c r="G14" s="33" t="s">
        <v>26</v>
      </c>
      <c r="H14" s="33">
        <v>2.1</v>
      </c>
      <c r="I14" s="33" t="s">
        <v>26</v>
      </c>
      <c r="J14" s="33" t="s">
        <v>26</v>
      </c>
      <c r="K14" s="33">
        <v>10.000000000000002</v>
      </c>
      <c r="L14" s="33" t="s">
        <v>26</v>
      </c>
      <c r="M14" s="33" t="s">
        <v>26</v>
      </c>
      <c r="N14" s="46">
        <f t="shared" si="0"/>
        <v>21.2</v>
      </c>
      <c r="O14" s="57"/>
      <c r="P14" s="57"/>
      <c r="Q14" s="57"/>
      <c r="R14" s="57"/>
      <c r="S14" s="57"/>
      <c r="T14" s="57"/>
    </row>
    <row r="15" spans="1:20" ht="12.75">
      <c r="A15" s="43">
        <v>9</v>
      </c>
      <c r="B15" s="20">
        <v>5.600000000000001</v>
      </c>
      <c r="C15" s="20">
        <v>13.299999999999995</v>
      </c>
      <c r="D15" s="20">
        <v>8.7</v>
      </c>
      <c r="E15" s="20" t="s">
        <v>26</v>
      </c>
      <c r="F15" s="20" t="s">
        <v>26</v>
      </c>
      <c r="G15" s="20">
        <v>4.300000000000001</v>
      </c>
      <c r="H15" s="20">
        <v>3.7</v>
      </c>
      <c r="I15" s="20">
        <v>21.499999999999996</v>
      </c>
      <c r="J15" s="20">
        <v>2.1</v>
      </c>
      <c r="K15" s="20">
        <v>1</v>
      </c>
      <c r="L15" s="20">
        <v>0</v>
      </c>
      <c r="M15" s="20" t="s">
        <v>26</v>
      </c>
      <c r="N15" s="35">
        <f t="shared" si="0"/>
        <v>60.199999999999996</v>
      </c>
      <c r="O15" s="57"/>
      <c r="P15" s="57"/>
      <c r="Q15" s="57"/>
      <c r="R15" s="57"/>
      <c r="S15" s="57"/>
      <c r="T15" s="57"/>
    </row>
    <row r="16" spans="1:20" ht="12.75">
      <c r="A16" s="44">
        <v>10</v>
      </c>
      <c r="B16" s="33">
        <v>4.400000000000001</v>
      </c>
      <c r="C16" s="33">
        <v>13.199999999999994</v>
      </c>
      <c r="D16" s="33">
        <v>28.29999999999999</v>
      </c>
      <c r="E16" s="33" t="s">
        <v>26</v>
      </c>
      <c r="F16" s="33">
        <v>0.1</v>
      </c>
      <c r="G16" s="33">
        <v>2.6000000000000005</v>
      </c>
      <c r="H16" s="33">
        <v>1.1</v>
      </c>
      <c r="I16" s="33">
        <v>0</v>
      </c>
      <c r="J16" s="33" t="s">
        <v>26</v>
      </c>
      <c r="K16" s="33">
        <v>3.0000000000000004</v>
      </c>
      <c r="L16" s="33" t="s">
        <v>26</v>
      </c>
      <c r="M16" s="33" t="s">
        <v>26</v>
      </c>
      <c r="N16" s="46">
        <f t="shared" si="0"/>
        <v>52.69999999999999</v>
      </c>
      <c r="O16" s="57"/>
      <c r="P16" s="57"/>
      <c r="Q16" s="57"/>
      <c r="R16" s="57"/>
      <c r="S16" s="57"/>
      <c r="T16" s="57"/>
    </row>
    <row r="17" spans="1:20" ht="12.75">
      <c r="A17" s="43">
        <v>11</v>
      </c>
      <c r="B17" s="20" t="s">
        <v>26</v>
      </c>
      <c r="C17" s="20">
        <v>2.7000000000000006</v>
      </c>
      <c r="D17" s="20">
        <v>6.800000000000001</v>
      </c>
      <c r="E17" s="20" t="s">
        <v>26</v>
      </c>
      <c r="F17" s="20">
        <v>0.1</v>
      </c>
      <c r="G17" s="20">
        <v>0.1</v>
      </c>
      <c r="H17" s="20" t="s">
        <v>26</v>
      </c>
      <c r="I17" s="20" t="s">
        <v>26</v>
      </c>
      <c r="J17" s="20" t="s">
        <v>26</v>
      </c>
      <c r="K17" s="20">
        <v>1.1</v>
      </c>
      <c r="L17" s="20" t="s">
        <v>26</v>
      </c>
      <c r="M17" s="20">
        <v>1.0999999999999999</v>
      </c>
      <c r="N17" s="35">
        <f t="shared" si="0"/>
        <v>11.9</v>
      </c>
      <c r="O17" s="57"/>
      <c r="P17" s="57"/>
      <c r="Q17" s="57"/>
      <c r="R17" s="57"/>
      <c r="S17" s="57"/>
      <c r="T17" s="57"/>
    </row>
    <row r="18" spans="1:20" ht="12.75">
      <c r="A18" s="44">
        <v>12</v>
      </c>
      <c r="B18" s="33">
        <v>0.7</v>
      </c>
      <c r="C18" s="33">
        <v>0</v>
      </c>
      <c r="D18" s="33">
        <v>2.8</v>
      </c>
      <c r="E18" s="33" t="s">
        <v>26</v>
      </c>
      <c r="F18" s="33">
        <v>0</v>
      </c>
      <c r="G18" s="33" t="s">
        <v>26</v>
      </c>
      <c r="H18" s="33" t="s">
        <v>26</v>
      </c>
      <c r="I18" s="33">
        <v>6.099999999999999</v>
      </c>
      <c r="J18" s="33" t="s">
        <v>26</v>
      </c>
      <c r="K18" s="33">
        <v>0</v>
      </c>
      <c r="L18" s="33">
        <v>0</v>
      </c>
      <c r="M18" s="33">
        <v>0.6000000000000001</v>
      </c>
      <c r="N18" s="46">
        <f t="shared" si="0"/>
        <v>10.199999999999998</v>
      </c>
      <c r="O18" s="57"/>
      <c r="P18" s="57"/>
      <c r="Q18" s="57"/>
      <c r="R18" s="57"/>
      <c r="S18" s="57"/>
      <c r="T18" s="57"/>
    </row>
    <row r="19" spans="1:20" ht="12.75">
      <c r="A19" s="43">
        <v>13</v>
      </c>
      <c r="B19" s="20">
        <v>0</v>
      </c>
      <c r="C19" s="20">
        <v>5.699999999999998</v>
      </c>
      <c r="D19" s="20">
        <v>6.799999999999999</v>
      </c>
      <c r="E19" s="20">
        <v>0</v>
      </c>
      <c r="F19" s="20">
        <v>0.1</v>
      </c>
      <c r="G19" s="20">
        <v>6.1</v>
      </c>
      <c r="H19" s="20" t="s">
        <v>26</v>
      </c>
      <c r="I19" s="20">
        <v>0.5</v>
      </c>
      <c r="J19" s="20" t="s">
        <v>26</v>
      </c>
      <c r="K19" s="20" t="s">
        <v>26</v>
      </c>
      <c r="L19" s="20">
        <v>0.30000000000000004</v>
      </c>
      <c r="M19" s="20">
        <v>1.6000000000000003</v>
      </c>
      <c r="N19" s="35">
        <f t="shared" si="0"/>
        <v>21.099999999999998</v>
      </c>
      <c r="O19" s="57"/>
      <c r="P19" s="57"/>
      <c r="Q19" s="57"/>
      <c r="R19" s="57"/>
      <c r="S19" s="57"/>
      <c r="T19" s="57"/>
    </row>
    <row r="20" spans="1:20" ht="12.75">
      <c r="A20" s="44">
        <v>14</v>
      </c>
      <c r="B20" s="33">
        <v>0.4</v>
      </c>
      <c r="C20" s="33">
        <v>0.4</v>
      </c>
      <c r="D20" s="33" t="s">
        <v>26</v>
      </c>
      <c r="E20" s="33" t="s">
        <v>26</v>
      </c>
      <c r="F20" s="33" t="s">
        <v>26</v>
      </c>
      <c r="G20" s="33">
        <v>3.0000000000000004</v>
      </c>
      <c r="H20" s="33">
        <v>4.6000000000000005</v>
      </c>
      <c r="I20" s="33">
        <v>4.1000000000000005</v>
      </c>
      <c r="J20" s="33" t="s">
        <v>26</v>
      </c>
      <c r="K20" s="33">
        <v>3.3000000000000007</v>
      </c>
      <c r="L20" s="33" t="s">
        <v>26</v>
      </c>
      <c r="M20" s="33">
        <v>7.299999999999999</v>
      </c>
      <c r="N20" s="46">
        <f t="shared" si="0"/>
        <v>23.1</v>
      </c>
      <c r="O20" s="57"/>
      <c r="P20" s="57"/>
      <c r="Q20" s="57"/>
      <c r="R20" s="57"/>
      <c r="S20" s="57"/>
      <c r="T20" s="57"/>
    </row>
    <row r="21" spans="1:20" ht="12.75">
      <c r="A21" s="43">
        <v>15</v>
      </c>
      <c r="B21" s="20">
        <v>1.6</v>
      </c>
      <c r="C21" s="20">
        <v>2</v>
      </c>
      <c r="D21" s="20" t="s">
        <v>26</v>
      </c>
      <c r="E21" s="20" t="s">
        <v>26</v>
      </c>
      <c r="F21" s="20" t="s">
        <v>26</v>
      </c>
      <c r="G21" s="20">
        <v>0.1</v>
      </c>
      <c r="H21" s="20">
        <v>4.300000000000001</v>
      </c>
      <c r="I21" s="20">
        <v>0</v>
      </c>
      <c r="J21" s="20" t="s">
        <v>26</v>
      </c>
      <c r="K21" s="20">
        <v>0.4</v>
      </c>
      <c r="L21" s="20">
        <v>3.1999999999999997</v>
      </c>
      <c r="M21" s="20">
        <v>4.6</v>
      </c>
      <c r="N21" s="35">
        <f t="shared" si="0"/>
        <v>16.2</v>
      </c>
      <c r="O21" s="57"/>
      <c r="P21" s="57"/>
      <c r="Q21" s="57"/>
      <c r="R21" s="57"/>
      <c r="S21" s="57"/>
      <c r="T21" s="57"/>
    </row>
    <row r="22" spans="1:20" ht="12.75">
      <c r="A22" s="44">
        <v>16</v>
      </c>
      <c r="B22" s="33">
        <v>0</v>
      </c>
      <c r="C22" s="33">
        <v>8.6</v>
      </c>
      <c r="D22" s="33">
        <v>0.5</v>
      </c>
      <c r="E22" s="33" t="s">
        <v>26</v>
      </c>
      <c r="F22" s="33" t="s">
        <v>26</v>
      </c>
      <c r="G22" s="33">
        <v>0.2</v>
      </c>
      <c r="H22" s="33">
        <v>0.8999999999999999</v>
      </c>
      <c r="I22" s="33">
        <v>0</v>
      </c>
      <c r="J22" s="33" t="s">
        <v>26</v>
      </c>
      <c r="K22" s="33" t="s">
        <v>26</v>
      </c>
      <c r="L22" s="33">
        <v>3.4000000000000004</v>
      </c>
      <c r="M22" s="33">
        <v>0.1</v>
      </c>
      <c r="N22" s="46">
        <f t="shared" si="0"/>
        <v>13.7</v>
      </c>
      <c r="O22" s="57"/>
      <c r="P22" s="57"/>
      <c r="Q22" s="57"/>
      <c r="R22" s="57"/>
      <c r="S22" s="57"/>
      <c r="T22" s="57"/>
    </row>
    <row r="23" spans="1:20" ht="12.75">
      <c r="A23" s="43">
        <v>17</v>
      </c>
      <c r="B23" s="20">
        <v>1.1</v>
      </c>
      <c r="C23" s="20">
        <v>7.699999999999999</v>
      </c>
      <c r="D23" s="20" t="s">
        <v>26</v>
      </c>
      <c r="E23" s="20" t="s">
        <v>26</v>
      </c>
      <c r="F23" s="20" t="s">
        <v>26</v>
      </c>
      <c r="G23" s="20">
        <v>12.799999999999999</v>
      </c>
      <c r="H23" s="20" t="s">
        <v>26</v>
      </c>
      <c r="I23" s="20">
        <v>1.4000000000000001</v>
      </c>
      <c r="J23" s="20" t="s">
        <v>26</v>
      </c>
      <c r="K23" s="20">
        <v>0</v>
      </c>
      <c r="L23" s="20">
        <v>4.5</v>
      </c>
      <c r="M23" s="20">
        <v>0.2</v>
      </c>
      <c r="N23" s="35">
        <f t="shared" si="0"/>
        <v>27.699999999999996</v>
      </c>
      <c r="O23" s="57"/>
      <c r="P23" s="57"/>
      <c r="Q23" s="57"/>
      <c r="R23" s="57"/>
      <c r="S23" s="57"/>
      <c r="T23" s="57"/>
    </row>
    <row r="24" spans="1:20" ht="12.75">
      <c r="A24" s="44">
        <v>18</v>
      </c>
      <c r="B24" s="33">
        <v>3.3000000000000007</v>
      </c>
      <c r="C24" s="33">
        <v>6.700000000000001</v>
      </c>
      <c r="D24" s="33" t="s">
        <v>26</v>
      </c>
      <c r="E24" s="33">
        <v>1.3</v>
      </c>
      <c r="F24" s="33" t="s">
        <v>26</v>
      </c>
      <c r="G24" s="33">
        <v>3.900000000000001</v>
      </c>
      <c r="H24" s="33" t="s">
        <v>26</v>
      </c>
      <c r="I24" s="33">
        <v>0.1</v>
      </c>
      <c r="J24" s="33" t="s">
        <v>26</v>
      </c>
      <c r="K24" s="33">
        <v>1.5</v>
      </c>
      <c r="L24" s="33">
        <v>1.4000000000000001</v>
      </c>
      <c r="M24" s="33" t="s">
        <v>26</v>
      </c>
      <c r="N24" s="46">
        <f t="shared" si="0"/>
        <v>18.200000000000003</v>
      </c>
      <c r="O24" s="57"/>
      <c r="P24" s="57"/>
      <c r="Q24" s="57"/>
      <c r="R24" s="57"/>
      <c r="S24" s="57"/>
      <c r="T24" s="57"/>
    </row>
    <row r="25" spans="1:20" ht="12.75">
      <c r="A25" s="43">
        <v>19</v>
      </c>
      <c r="B25" s="20">
        <v>0.8</v>
      </c>
      <c r="C25" s="20">
        <v>3</v>
      </c>
      <c r="D25" s="20" t="s">
        <v>26</v>
      </c>
      <c r="E25" s="20" t="s">
        <v>26</v>
      </c>
      <c r="F25" s="20">
        <v>0.30000000000000004</v>
      </c>
      <c r="G25" s="20" t="s">
        <v>26</v>
      </c>
      <c r="H25" s="20">
        <v>0</v>
      </c>
      <c r="I25" s="20">
        <v>0</v>
      </c>
      <c r="J25" s="20" t="s">
        <v>26</v>
      </c>
      <c r="K25" s="20">
        <v>0.30000000000000004</v>
      </c>
      <c r="L25" s="20">
        <v>2.7000000000000006</v>
      </c>
      <c r="M25" s="20">
        <v>0.7999999999999999</v>
      </c>
      <c r="N25" s="35">
        <f t="shared" si="0"/>
        <v>7.8999999999999995</v>
      </c>
      <c r="O25" s="57"/>
      <c r="P25" s="57"/>
      <c r="Q25" s="57"/>
      <c r="R25" s="57"/>
      <c r="S25" s="57"/>
      <c r="T25" s="57"/>
    </row>
    <row r="26" spans="1:20" ht="12.75">
      <c r="A26" s="44">
        <v>20</v>
      </c>
      <c r="B26" s="33" t="s">
        <v>26</v>
      </c>
      <c r="C26" s="33">
        <v>11.8</v>
      </c>
      <c r="D26" s="33">
        <v>0.8999999999999999</v>
      </c>
      <c r="E26" s="33" t="s">
        <v>26</v>
      </c>
      <c r="F26" s="33" t="s">
        <v>26</v>
      </c>
      <c r="G26" s="33" t="s">
        <v>26</v>
      </c>
      <c r="H26" s="33">
        <v>0</v>
      </c>
      <c r="I26" s="33">
        <v>0</v>
      </c>
      <c r="J26" s="33" t="s">
        <v>26</v>
      </c>
      <c r="K26" s="33">
        <v>8.3</v>
      </c>
      <c r="L26" s="33">
        <v>0.1</v>
      </c>
      <c r="M26" s="33">
        <v>1.2</v>
      </c>
      <c r="N26" s="46">
        <f t="shared" si="0"/>
        <v>22.3</v>
      </c>
      <c r="O26" s="57"/>
      <c r="P26" s="57"/>
      <c r="Q26" s="57"/>
      <c r="R26" s="57"/>
      <c r="S26" s="57"/>
      <c r="T26" s="57"/>
    </row>
    <row r="27" spans="1:20" ht="12.75">
      <c r="A27" s="43">
        <v>21</v>
      </c>
      <c r="B27" s="20" t="s">
        <v>26</v>
      </c>
      <c r="C27" s="20" t="s">
        <v>26</v>
      </c>
      <c r="D27" s="20" t="s">
        <v>26</v>
      </c>
      <c r="E27" s="20" t="s">
        <v>26</v>
      </c>
      <c r="F27" s="20" t="s">
        <v>26</v>
      </c>
      <c r="G27" s="20" t="s">
        <v>26</v>
      </c>
      <c r="H27" s="20" t="s">
        <v>26</v>
      </c>
      <c r="I27" s="20" t="s">
        <v>26</v>
      </c>
      <c r="J27" s="20" t="s">
        <v>26</v>
      </c>
      <c r="K27" s="20">
        <v>2.2</v>
      </c>
      <c r="L27" s="20">
        <v>2.6000000000000005</v>
      </c>
      <c r="M27" s="20">
        <v>13.899999999999997</v>
      </c>
      <c r="N27" s="35">
        <f t="shared" si="0"/>
        <v>18.699999999999996</v>
      </c>
      <c r="O27" s="57"/>
      <c r="P27" s="57"/>
      <c r="Q27" s="57"/>
      <c r="R27" s="57"/>
      <c r="S27" s="57"/>
      <c r="T27" s="57"/>
    </row>
    <row r="28" spans="1:20" ht="12.75">
      <c r="A28" s="44">
        <v>22</v>
      </c>
      <c r="B28" s="33" t="s">
        <v>26</v>
      </c>
      <c r="C28" s="33">
        <v>15.799999999999997</v>
      </c>
      <c r="D28" s="33" t="s">
        <v>26</v>
      </c>
      <c r="E28" s="33" t="s">
        <v>26</v>
      </c>
      <c r="F28" s="33">
        <v>8.9</v>
      </c>
      <c r="G28" s="33" t="s">
        <v>26</v>
      </c>
      <c r="H28" s="33" t="s">
        <v>26</v>
      </c>
      <c r="I28" s="33" t="s">
        <v>26</v>
      </c>
      <c r="J28" s="33" t="s">
        <v>26</v>
      </c>
      <c r="K28" s="33">
        <v>14.399999999999997</v>
      </c>
      <c r="L28" s="33">
        <v>5</v>
      </c>
      <c r="M28" s="33">
        <v>1.6999999999999997</v>
      </c>
      <c r="N28" s="46">
        <f t="shared" si="0"/>
        <v>45.8</v>
      </c>
      <c r="O28" s="57"/>
      <c r="P28" s="57"/>
      <c r="Q28" s="57"/>
      <c r="R28" s="57"/>
      <c r="S28" s="57"/>
      <c r="T28" s="57"/>
    </row>
    <row r="29" spans="1:20" ht="12.75">
      <c r="A29" s="43">
        <v>23</v>
      </c>
      <c r="B29" s="20" t="s">
        <v>26</v>
      </c>
      <c r="C29" s="20">
        <v>25.200000000000003</v>
      </c>
      <c r="D29" s="20" t="s">
        <v>26</v>
      </c>
      <c r="E29" s="20" t="s">
        <v>26</v>
      </c>
      <c r="F29" s="20">
        <v>0.5</v>
      </c>
      <c r="G29" s="20" t="s">
        <v>26</v>
      </c>
      <c r="H29" s="20" t="s">
        <v>26</v>
      </c>
      <c r="I29" s="20">
        <v>0.1</v>
      </c>
      <c r="J29" s="20">
        <v>2.2</v>
      </c>
      <c r="K29" s="20">
        <v>8.1</v>
      </c>
      <c r="L29" s="20">
        <v>0</v>
      </c>
      <c r="M29" s="20">
        <v>6.899999999999997</v>
      </c>
      <c r="N29" s="35">
        <f t="shared" si="0"/>
        <v>43</v>
      </c>
      <c r="O29" s="57"/>
      <c r="P29" s="57"/>
      <c r="Q29" s="57"/>
      <c r="R29" s="57"/>
      <c r="S29" s="57"/>
      <c r="T29" s="57"/>
    </row>
    <row r="30" spans="1:20" ht="12.75">
      <c r="A30" s="44">
        <v>24</v>
      </c>
      <c r="B30" s="33" t="s">
        <v>26</v>
      </c>
      <c r="C30" s="33">
        <v>7.599999999999998</v>
      </c>
      <c r="D30" s="33" t="s">
        <v>26</v>
      </c>
      <c r="E30" s="33" t="s">
        <v>26</v>
      </c>
      <c r="F30" s="33">
        <v>6.300000000000001</v>
      </c>
      <c r="G30" s="33" t="s">
        <v>26</v>
      </c>
      <c r="H30" s="33" t="s">
        <v>26</v>
      </c>
      <c r="I30" s="33">
        <v>0.30000000000000004</v>
      </c>
      <c r="J30" s="33">
        <v>0.9000000000000001</v>
      </c>
      <c r="K30" s="33">
        <v>0.7000000000000001</v>
      </c>
      <c r="L30" s="33" t="s">
        <v>26</v>
      </c>
      <c r="M30" s="33">
        <v>4.300000000000001</v>
      </c>
      <c r="N30" s="46">
        <f t="shared" si="0"/>
        <v>20.1</v>
      </c>
      <c r="O30" s="57"/>
      <c r="P30" s="57"/>
      <c r="Q30" s="57"/>
      <c r="R30" s="57"/>
      <c r="S30" s="57"/>
      <c r="T30" s="57"/>
    </row>
    <row r="31" spans="1:20" ht="12.75">
      <c r="A31" s="43">
        <v>25</v>
      </c>
      <c r="B31" s="20" t="s">
        <v>26</v>
      </c>
      <c r="C31" s="20">
        <v>5.4</v>
      </c>
      <c r="D31" s="20" t="s">
        <v>26</v>
      </c>
      <c r="E31" s="20" t="s">
        <v>26</v>
      </c>
      <c r="F31" s="20" t="s">
        <v>26</v>
      </c>
      <c r="G31" s="20" t="s">
        <v>26</v>
      </c>
      <c r="H31" s="20">
        <v>16.2</v>
      </c>
      <c r="I31" s="20">
        <v>2.3000000000000003</v>
      </c>
      <c r="J31" s="20" t="s">
        <v>26</v>
      </c>
      <c r="K31" s="20">
        <v>2.500000000000001</v>
      </c>
      <c r="L31" s="20" t="s">
        <v>26</v>
      </c>
      <c r="M31" s="20">
        <v>0.4</v>
      </c>
      <c r="N31" s="35">
        <f t="shared" si="0"/>
        <v>26.8</v>
      </c>
      <c r="O31" s="57"/>
      <c r="P31" s="57"/>
      <c r="Q31" s="57"/>
      <c r="R31" s="57"/>
      <c r="S31" s="57"/>
      <c r="T31" s="57"/>
    </row>
    <row r="32" spans="1:20" ht="12.75">
      <c r="A32" s="44">
        <v>26</v>
      </c>
      <c r="B32" s="33">
        <v>0.2</v>
      </c>
      <c r="C32" s="33">
        <v>5.699999999999999</v>
      </c>
      <c r="D32" s="33" t="s">
        <v>26</v>
      </c>
      <c r="E32" s="33" t="s">
        <v>26</v>
      </c>
      <c r="F32" s="33" t="s">
        <v>26</v>
      </c>
      <c r="G32" s="33" t="s">
        <v>26</v>
      </c>
      <c r="H32" s="33">
        <v>0.30000000000000004</v>
      </c>
      <c r="I32" s="33">
        <v>1.5</v>
      </c>
      <c r="J32" s="33">
        <v>18.500000000000004</v>
      </c>
      <c r="K32" s="33">
        <v>0.2</v>
      </c>
      <c r="L32" s="33" t="s">
        <v>26</v>
      </c>
      <c r="M32" s="33">
        <v>0</v>
      </c>
      <c r="N32" s="46">
        <f t="shared" si="0"/>
        <v>26.400000000000002</v>
      </c>
      <c r="O32" s="57"/>
      <c r="P32" s="57"/>
      <c r="Q32" s="57"/>
      <c r="R32" s="57"/>
      <c r="S32" s="57"/>
      <c r="T32" s="57"/>
    </row>
    <row r="33" spans="1:20" ht="12.75">
      <c r="A33" s="43">
        <v>27</v>
      </c>
      <c r="B33" s="20">
        <v>4.200000000000001</v>
      </c>
      <c r="C33" s="20">
        <v>6.1</v>
      </c>
      <c r="D33" s="20" t="s">
        <v>26</v>
      </c>
      <c r="E33" s="20" t="s">
        <v>26</v>
      </c>
      <c r="F33" s="20" t="s">
        <v>26</v>
      </c>
      <c r="G33" s="20" t="s">
        <v>26</v>
      </c>
      <c r="H33" s="20">
        <v>0.8</v>
      </c>
      <c r="I33" s="20">
        <v>3.8000000000000003</v>
      </c>
      <c r="J33" s="20" t="s">
        <v>26</v>
      </c>
      <c r="K33" s="20">
        <v>0.5</v>
      </c>
      <c r="L33" s="20" t="s">
        <v>26</v>
      </c>
      <c r="M33" s="20">
        <v>1.7000000000000004</v>
      </c>
      <c r="N33" s="35">
        <f t="shared" si="0"/>
        <v>17.1</v>
      </c>
      <c r="O33" s="57"/>
      <c r="P33" s="57"/>
      <c r="Q33" s="57"/>
      <c r="R33" s="57"/>
      <c r="S33" s="57"/>
      <c r="T33" s="57"/>
    </row>
    <row r="34" spans="1:20" ht="12.75">
      <c r="A34" s="44">
        <v>28</v>
      </c>
      <c r="B34" s="33">
        <v>3.1000000000000005</v>
      </c>
      <c r="C34" s="33">
        <v>5.300000000000001</v>
      </c>
      <c r="D34" s="33" t="s">
        <v>26</v>
      </c>
      <c r="E34" s="33">
        <v>7.699999999999999</v>
      </c>
      <c r="F34" s="33" t="s">
        <v>26</v>
      </c>
      <c r="G34" s="33">
        <v>0.1</v>
      </c>
      <c r="H34" s="33" t="s">
        <v>26</v>
      </c>
      <c r="I34" s="33" t="s">
        <v>26</v>
      </c>
      <c r="J34" s="33" t="s">
        <v>26</v>
      </c>
      <c r="K34" s="33">
        <v>9.199999999999998</v>
      </c>
      <c r="L34" s="33" t="s">
        <v>26</v>
      </c>
      <c r="M34" s="33">
        <v>0</v>
      </c>
      <c r="N34" s="46">
        <f t="shared" si="0"/>
        <v>25.4</v>
      </c>
      <c r="O34" s="57"/>
      <c r="P34" s="57"/>
      <c r="Q34" s="57"/>
      <c r="R34" s="57"/>
      <c r="S34" s="57"/>
      <c r="T34" s="57"/>
    </row>
    <row r="35" spans="1:20" ht="12.75">
      <c r="A35" s="43">
        <v>29</v>
      </c>
      <c r="B35" s="20">
        <v>1.3</v>
      </c>
      <c r="C35" s="74">
        <v>3.3</v>
      </c>
      <c r="D35" s="20">
        <v>1.2</v>
      </c>
      <c r="E35" s="20">
        <v>1.4</v>
      </c>
      <c r="F35" s="20" t="s">
        <v>26</v>
      </c>
      <c r="G35" s="20">
        <v>2.6000000000000005</v>
      </c>
      <c r="H35" s="20" t="s">
        <v>26</v>
      </c>
      <c r="I35" s="20" t="s">
        <v>26</v>
      </c>
      <c r="J35" s="20">
        <v>0.5</v>
      </c>
      <c r="K35" s="20">
        <v>12</v>
      </c>
      <c r="L35" s="20" t="s">
        <v>26</v>
      </c>
      <c r="M35" s="20">
        <v>0.6</v>
      </c>
      <c r="N35" s="35">
        <f t="shared" si="0"/>
        <v>22.900000000000002</v>
      </c>
      <c r="O35" s="57"/>
      <c r="P35" s="57"/>
      <c r="Q35" s="57"/>
      <c r="R35" s="57"/>
      <c r="S35" s="57"/>
      <c r="T35" s="57"/>
    </row>
    <row r="36" spans="1:20" ht="12.75">
      <c r="A36" s="44">
        <v>30</v>
      </c>
      <c r="B36" s="33">
        <v>3.4000000000000004</v>
      </c>
      <c r="C36" s="47"/>
      <c r="D36" s="33">
        <v>0.4</v>
      </c>
      <c r="E36" s="33">
        <v>10.5</v>
      </c>
      <c r="F36" s="33" t="s">
        <v>26</v>
      </c>
      <c r="G36" s="33">
        <v>6.6</v>
      </c>
      <c r="H36" s="33" t="s">
        <v>26</v>
      </c>
      <c r="I36" s="33">
        <v>0</v>
      </c>
      <c r="J36" s="33"/>
      <c r="K36" s="33">
        <v>5.599999999999999</v>
      </c>
      <c r="L36" s="33">
        <v>5.6</v>
      </c>
      <c r="M36" s="33">
        <v>2.7000000000000006</v>
      </c>
      <c r="N36" s="46">
        <f t="shared" si="0"/>
        <v>34.8</v>
      </c>
      <c r="O36" s="57"/>
      <c r="P36" s="57"/>
      <c r="Q36" s="57"/>
      <c r="R36" s="57"/>
      <c r="S36" s="57"/>
      <c r="T36" s="57"/>
    </row>
    <row r="37" spans="1:20" ht="12.75">
      <c r="A37" s="43">
        <v>31</v>
      </c>
      <c r="B37" s="20">
        <v>0.2</v>
      </c>
      <c r="C37" s="47"/>
      <c r="D37" s="74"/>
      <c r="E37" s="47"/>
      <c r="F37" s="75"/>
      <c r="G37" s="47"/>
      <c r="H37" s="20"/>
      <c r="I37" s="20"/>
      <c r="J37" s="47"/>
      <c r="K37" s="20">
        <v>3.7</v>
      </c>
      <c r="L37" s="47"/>
      <c r="M37" s="20">
        <v>0.8</v>
      </c>
      <c r="N37" s="35">
        <f t="shared" si="0"/>
        <v>4.7</v>
      </c>
      <c r="O37" s="57"/>
      <c r="P37" s="57"/>
      <c r="Q37" s="57"/>
      <c r="R37" s="57"/>
      <c r="S37" s="57"/>
      <c r="T37" s="57"/>
    </row>
    <row r="38" spans="1:20" ht="12.75">
      <c r="A38" s="49" t="s">
        <v>6</v>
      </c>
      <c r="B38" s="13">
        <f aca="true" t="shared" si="1" ref="B38:M38">SUM(B7:B37)</f>
        <v>64.7</v>
      </c>
      <c r="C38" s="13">
        <f t="shared" si="1"/>
        <v>200.70000000000002</v>
      </c>
      <c r="D38" s="13">
        <f t="shared" si="1"/>
        <v>83.5</v>
      </c>
      <c r="E38" s="13">
        <f t="shared" si="1"/>
        <v>21.799999999999997</v>
      </c>
      <c r="F38" s="13">
        <f t="shared" si="1"/>
        <v>31.2</v>
      </c>
      <c r="G38" s="13">
        <f t="shared" si="1"/>
        <v>60</v>
      </c>
      <c r="H38" s="13">
        <f t="shared" si="1"/>
        <v>51.19999999999999</v>
      </c>
      <c r="I38" s="13">
        <f t="shared" si="1"/>
        <v>48.19999999999999</v>
      </c>
      <c r="J38" s="13">
        <f t="shared" si="1"/>
        <v>38.2</v>
      </c>
      <c r="K38" s="13">
        <f t="shared" si="1"/>
        <v>104.80000000000001</v>
      </c>
      <c r="L38" s="13">
        <f t="shared" si="1"/>
        <v>33.7</v>
      </c>
      <c r="M38" s="40">
        <f t="shared" si="1"/>
        <v>59.3</v>
      </c>
      <c r="N38" s="36">
        <f t="shared" si="0"/>
        <v>797.3</v>
      </c>
      <c r="O38" s="57"/>
      <c r="P38" s="57"/>
      <c r="Q38" s="57"/>
      <c r="R38" s="57"/>
      <c r="S38" s="57"/>
      <c r="T38" s="57"/>
    </row>
    <row r="39" spans="1:20" ht="12.75">
      <c r="A39" s="48" t="s">
        <v>7</v>
      </c>
      <c r="B39" s="11">
        <v>115.3</v>
      </c>
      <c r="C39" s="11">
        <v>73.8</v>
      </c>
      <c r="D39" s="11">
        <v>97.1</v>
      </c>
      <c r="E39" s="11">
        <v>82.1</v>
      </c>
      <c r="F39" s="11">
        <v>84.4</v>
      </c>
      <c r="G39" s="11">
        <v>93</v>
      </c>
      <c r="H39" s="11">
        <v>96.1</v>
      </c>
      <c r="I39" s="11">
        <v>86.2</v>
      </c>
      <c r="J39" s="11">
        <v>72.5</v>
      </c>
      <c r="K39" s="11">
        <v>74.9</v>
      </c>
      <c r="L39" s="11">
        <v>102.5</v>
      </c>
      <c r="M39" s="39">
        <v>120.1</v>
      </c>
      <c r="N39" s="37">
        <v>1098</v>
      </c>
      <c r="O39" s="57"/>
      <c r="P39" s="57"/>
      <c r="Q39" s="57"/>
      <c r="R39" s="57"/>
      <c r="S39" s="57"/>
      <c r="T39" s="57"/>
    </row>
    <row r="40" spans="1:20" ht="12.75">
      <c r="A40" s="48" t="s">
        <v>8</v>
      </c>
      <c r="B40" s="29">
        <f aca="true" t="shared" si="2" ref="B40:N40">B38*100/B39</f>
        <v>56.11448395490026</v>
      </c>
      <c r="C40" s="29">
        <f t="shared" si="2"/>
        <v>271.9512195121951</v>
      </c>
      <c r="D40" s="29">
        <f t="shared" si="2"/>
        <v>85.99382080329558</v>
      </c>
      <c r="E40" s="29">
        <f t="shared" si="2"/>
        <v>26.55298416565164</v>
      </c>
      <c r="F40" s="29">
        <f t="shared" si="2"/>
        <v>36.96682464454976</v>
      </c>
      <c r="G40" s="29">
        <f t="shared" si="2"/>
        <v>64.51612903225806</v>
      </c>
      <c r="H40" s="29">
        <f t="shared" si="2"/>
        <v>53.27783558792923</v>
      </c>
      <c r="I40" s="29">
        <f t="shared" si="2"/>
        <v>55.91647331786542</v>
      </c>
      <c r="J40" s="29">
        <f t="shared" si="2"/>
        <v>52.6896551724138</v>
      </c>
      <c r="K40" s="29">
        <f t="shared" si="2"/>
        <v>139.91989319092124</v>
      </c>
      <c r="L40" s="29">
        <f t="shared" si="2"/>
        <v>32.87804878048781</v>
      </c>
      <c r="M40" s="41">
        <f t="shared" si="2"/>
        <v>49.37552039966695</v>
      </c>
      <c r="N40" s="38">
        <f t="shared" si="2"/>
        <v>72.61384335154827</v>
      </c>
      <c r="O40" s="57"/>
      <c r="P40" s="57"/>
      <c r="Q40" s="57"/>
      <c r="R40" s="57"/>
      <c r="S40" s="57"/>
      <c r="T40" s="57"/>
    </row>
    <row r="41" spans="1:20" ht="12.75">
      <c r="A41" s="50" t="s">
        <v>9</v>
      </c>
      <c r="B41" s="11">
        <f aca="true" t="shared" si="3" ref="B41:M41">MAX(B7:B37)</f>
        <v>14.099999999999998</v>
      </c>
      <c r="C41" s="11">
        <f t="shared" si="3"/>
        <v>25.200000000000003</v>
      </c>
      <c r="D41" s="11">
        <f t="shared" si="3"/>
        <v>28.29999999999999</v>
      </c>
      <c r="E41" s="11">
        <f t="shared" si="3"/>
        <v>10.5</v>
      </c>
      <c r="F41" s="11">
        <f t="shared" si="3"/>
        <v>10.799999999999995</v>
      </c>
      <c r="G41" s="11">
        <f t="shared" si="3"/>
        <v>12.799999999999999</v>
      </c>
      <c r="H41" s="11">
        <f t="shared" si="3"/>
        <v>16.2</v>
      </c>
      <c r="I41" s="11">
        <f t="shared" si="3"/>
        <v>21.499999999999996</v>
      </c>
      <c r="J41" s="11">
        <f t="shared" si="3"/>
        <v>18.500000000000004</v>
      </c>
      <c r="K41" s="11">
        <f t="shared" si="3"/>
        <v>14.399999999999997</v>
      </c>
      <c r="L41" s="11">
        <f t="shared" si="3"/>
        <v>5.6</v>
      </c>
      <c r="M41" s="39">
        <f t="shared" si="3"/>
        <v>13.899999999999997</v>
      </c>
      <c r="N41" s="37">
        <f>MAX(B41:M41)</f>
        <v>28.29999999999999</v>
      </c>
      <c r="O41" s="57"/>
      <c r="P41" s="57"/>
      <c r="Q41" s="57"/>
      <c r="R41" s="57"/>
      <c r="S41" s="57"/>
      <c r="T41" s="57"/>
    </row>
    <row r="42" spans="1:20" ht="12.75">
      <c r="A42" s="48" t="s">
        <v>31</v>
      </c>
      <c r="B42" s="12">
        <f aca="true" t="shared" si="4" ref="B42:M42">COUNTIF(B$7:B$37,"&gt;=0,1")</f>
        <v>20</v>
      </c>
      <c r="C42" s="12">
        <f t="shared" si="4"/>
        <v>23</v>
      </c>
      <c r="D42" s="12">
        <f t="shared" si="4"/>
        <v>16</v>
      </c>
      <c r="E42" s="12">
        <f t="shared" si="4"/>
        <v>5</v>
      </c>
      <c r="F42" s="12">
        <f t="shared" si="4"/>
        <v>11</v>
      </c>
      <c r="G42" s="12">
        <f t="shared" si="4"/>
        <v>16</v>
      </c>
      <c r="H42" s="12">
        <f t="shared" si="4"/>
        <v>16</v>
      </c>
      <c r="I42" s="12">
        <f t="shared" si="4"/>
        <v>12</v>
      </c>
      <c r="J42" s="12">
        <f t="shared" si="4"/>
        <v>8</v>
      </c>
      <c r="K42" s="12">
        <f t="shared" si="4"/>
        <v>25</v>
      </c>
      <c r="L42" s="12">
        <f t="shared" si="4"/>
        <v>12</v>
      </c>
      <c r="M42" s="51">
        <f t="shared" si="4"/>
        <v>25</v>
      </c>
      <c r="N42" s="52">
        <f>SUM(B42:M42)</f>
        <v>189</v>
      </c>
      <c r="O42" s="57"/>
      <c r="P42" s="57"/>
      <c r="Q42" s="57"/>
      <c r="R42" s="57"/>
      <c r="S42" s="57"/>
      <c r="T42" s="57"/>
    </row>
    <row r="43" spans="1:20" ht="12.75">
      <c r="A43" s="48" t="s">
        <v>32</v>
      </c>
      <c r="B43" s="12">
        <f aca="true" t="shared" si="5" ref="B43:M43">COUNTIF(B$7:B$37,"&gt;=1,0")</f>
        <v>13</v>
      </c>
      <c r="C43" s="12">
        <f t="shared" si="5"/>
        <v>22</v>
      </c>
      <c r="D43" s="12">
        <f t="shared" si="5"/>
        <v>11</v>
      </c>
      <c r="E43" s="12">
        <f t="shared" si="5"/>
        <v>4</v>
      </c>
      <c r="F43" s="12">
        <f t="shared" si="5"/>
        <v>4</v>
      </c>
      <c r="G43" s="12">
        <f t="shared" si="5"/>
        <v>11</v>
      </c>
      <c r="H43" s="12">
        <f t="shared" si="5"/>
        <v>10</v>
      </c>
      <c r="I43" s="12">
        <f t="shared" si="5"/>
        <v>8</v>
      </c>
      <c r="J43" s="12">
        <f t="shared" si="5"/>
        <v>6</v>
      </c>
      <c r="K43" s="12">
        <f t="shared" si="5"/>
        <v>19</v>
      </c>
      <c r="L43" s="12">
        <f t="shared" si="5"/>
        <v>10</v>
      </c>
      <c r="M43" s="51">
        <f t="shared" si="5"/>
        <v>14</v>
      </c>
      <c r="N43" s="52">
        <f>SUM(B43:M43)</f>
        <v>132</v>
      </c>
      <c r="O43" s="57"/>
      <c r="P43" s="57"/>
      <c r="Q43" s="57"/>
      <c r="R43" s="57"/>
      <c r="S43" s="57"/>
      <c r="T43" s="57"/>
    </row>
    <row r="44" spans="1:20" ht="12.75">
      <c r="A44" s="48" t="s">
        <v>33</v>
      </c>
      <c r="B44" s="12">
        <f aca="true" t="shared" si="6" ref="B44:M44">COUNTIF(B$7:B$37,"&gt;=5,0")</f>
        <v>4</v>
      </c>
      <c r="C44" s="12">
        <f t="shared" si="6"/>
        <v>17</v>
      </c>
      <c r="D44" s="12">
        <f t="shared" si="6"/>
        <v>7</v>
      </c>
      <c r="E44" s="12">
        <f t="shared" si="6"/>
        <v>2</v>
      </c>
      <c r="F44" s="12">
        <f t="shared" si="6"/>
        <v>3</v>
      </c>
      <c r="G44" s="12">
        <f t="shared" si="6"/>
        <v>5</v>
      </c>
      <c r="H44" s="12">
        <f t="shared" si="6"/>
        <v>2</v>
      </c>
      <c r="I44" s="12">
        <f t="shared" si="6"/>
        <v>3</v>
      </c>
      <c r="J44" s="12">
        <f t="shared" si="6"/>
        <v>2</v>
      </c>
      <c r="K44" s="12">
        <f t="shared" si="6"/>
        <v>8</v>
      </c>
      <c r="L44" s="12">
        <f t="shared" si="6"/>
        <v>2</v>
      </c>
      <c r="M44" s="51">
        <f t="shared" si="6"/>
        <v>3</v>
      </c>
      <c r="N44" s="52">
        <f>SUM(B44:M44)</f>
        <v>58</v>
      </c>
      <c r="O44" s="57"/>
      <c r="P44" s="57"/>
      <c r="Q44" s="57"/>
      <c r="R44" s="57"/>
      <c r="S44" s="57"/>
      <c r="T44" s="57"/>
    </row>
    <row r="45" spans="1:20" ht="12.75">
      <c r="A45" s="48" t="s">
        <v>34</v>
      </c>
      <c r="B45" s="12">
        <f aca="true" t="shared" si="7" ref="B45:M45">COUNTIF(B$7:B$37,"&gt;=10,0")</f>
        <v>1</v>
      </c>
      <c r="C45" s="12">
        <f t="shared" si="7"/>
        <v>8</v>
      </c>
      <c r="D45" s="12">
        <f t="shared" si="7"/>
        <v>1</v>
      </c>
      <c r="E45" s="12">
        <f t="shared" si="7"/>
        <v>1</v>
      </c>
      <c r="F45" s="12">
        <f t="shared" si="7"/>
        <v>1</v>
      </c>
      <c r="G45" s="12">
        <f t="shared" si="7"/>
        <v>2</v>
      </c>
      <c r="H45" s="12">
        <f t="shared" si="7"/>
        <v>1</v>
      </c>
      <c r="I45" s="12">
        <f t="shared" si="7"/>
        <v>1</v>
      </c>
      <c r="J45" s="12">
        <f t="shared" si="7"/>
        <v>1</v>
      </c>
      <c r="K45" s="12">
        <f t="shared" si="7"/>
        <v>3</v>
      </c>
      <c r="L45" s="12">
        <f t="shared" si="7"/>
        <v>0</v>
      </c>
      <c r="M45" s="51">
        <f t="shared" si="7"/>
        <v>1</v>
      </c>
      <c r="N45" s="52">
        <f>SUM(B45:M45)</f>
        <v>21</v>
      </c>
      <c r="O45" s="57"/>
      <c r="P45" s="57"/>
      <c r="Q45" s="57"/>
      <c r="R45" s="57"/>
      <c r="S45" s="57"/>
      <c r="T45" s="57"/>
    </row>
    <row r="46" spans="1:20" ht="12.75">
      <c r="A46" s="48" t="s">
        <v>35</v>
      </c>
      <c r="B46" s="12">
        <f aca="true" t="shared" si="8" ref="B46:M46">COUNTIF(B$7:B$37,"&gt;=20,0")</f>
        <v>0</v>
      </c>
      <c r="C46" s="12">
        <f t="shared" si="8"/>
        <v>2</v>
      </c>
      <c r="D46" s="12">
        <f t="shared" si="8"/>
        <v>1</v>
      </c>
      <c r="E46" s="12">
        <f t="shared" si="8"/>
        <v>0</v>
      </c>
      <c r="F46" s="12">
        <f t="shared" si="8"/>
        <v>0</v>
      </c>
      <c r="G46" s="12">
        <f t="shared" si="8"/>
        <v>0</v>
      </c>
      <c r="H46" s="12">
        <f t="shared" si="8"/>
        <v>0</v>
      </c>
      <c r="I46" s="12">
        <f t="shared" si="8"/>
        <v>1</v>
      </c>
      <c r="J46" s="12">
        <f t="shared" si="8"/>
        <v>0</v>
      </c>
      <c r="K46" s="12">
        <f t="shared" si="8"/>
        <v>0</v>
      </c>
      <c r="L46" s="12">
        <f t="shared" si="8"/>
        <v>0</v>
      </c>
      <c r="M46" s="51">
        <f t="shared" si="8"/>
        <v>0</v>
      </c>
      <c r="N46" s="52">
        <f>SUM(B46:M46)</f>
        <v>4</v>
      </c>
      <c r="O46" s="57"/>
      <c r="P46" s="57"/>
      <c r="Q46" s="57"/>
      <c r="R46" s="57"/>
      <c r="S46" s="57"/>
      <c r="T46" s="57"/>
    </row>
    <row r="47" spans="1:20" ht="12.75">
      <c r="A47" s="67"/>
      <c r="B47" s="6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</row>
    <row r="48" spans="1:20" ht="12.75">
      <c r="A48" s="67"/>
      <c r="B48" s="6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</row>
    <row r="49" spans="1:20" ht="12.75">
      <c r="A49" s="67"/>
      <c r="B49" s="6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</row>
    <row r="50" spans="1:20" ht="12.75">
      <c r="A50" s="67"/>
      <c r="B50" s="6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</row>
    <row r="51" spans="1:20" ht="12.75">
      <c r="A51" s="67"/>
      <c r="B51" s="6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</row>
    <row r="52" spans="1:20" ht="12.75">
      <c r="A52" s="67"/>
      <c r="B52" s="6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20" ht="12.75">
      <c r="A53" s="67"/>
      <c r="B53" s="6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</row>
    <row r="54" spans="1:20" ht="12.75">
      <c r="A54" s="67"/>
      <c r="B54" s="6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</row>
    <row r="55" spans="1:20" ht="12.75">
      <c r="A55" s="67"/>
      <c r="B55" s="6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</row>
    <row r="56" spans="1:20" ht="12.75">
      <c r="A56" s="67"/>
      <c r="B56" s="6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</row>
    <row r="57" spans="1:20" ht="12.75">
      <c r="A57" s="67"/>
      <c r="B57" s="6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</row>
    <row r="58" spans="1:20" ht="12.75">
      <c r="A58" s="67"/>
      <c r="B58" s="6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</row>
    <row r="59" spans="1:20" ht="12.75">
      <c r="A59" s="67"/>
      <c r="B59" s="6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</row>
  </sheetData>
  <sheetProtection/>
  <mergeCells count="1">
    <mergeCell ref="C1:F1"/>
  </mergeCells>
  <conditionalFormatting sqref="N7:N37">
    <cfRule type="expression" priority="3" dxfId="205" stopIfTrue="1">
      <formula>N7=MAX(N$7:N$37)</formula>
    </cfRule>
  </conditionalFormatting>
  <conditionalFormatting sqref="B7:M7 B9:M9 B11:M11 B13:M13 B15:M15 B17:M17 B19:M19 B21:M21 B23:M23 B25:M25 B27:M27 B29:M29 B31:M31 B33:M33 D35:M35 B37 B35 H37:I37 F37 M37 K37">
    <cfRule type="expression" priority="4" dxfId="19" stopIfTrue="1">
      <formula>B7=""</formula>
    </cfRule>
    <cfRule type="expression" priority="5" dxfId="16" stopIfTrue="1">
      <formula>B7&gt;=$O$3</formula>
    </cfRule>
  </conditionalFormatting>
  <conditionalFormatting sqref="B8:M8 B10:M10 B12:M12 B14:M14 B16:M16 B18:M18 B20:M20 B22:M22 B24:M24 B26:M26 B28:M28 B30:M30 B32:M32 B34:M34 B36 D36:M36">
    <cfRule type="expression" priority="6" dxfId="17" stopIfTrue="1">
      <formula>B8=""</formula>
    </cfRule>
    <cfRule type="expression" priority="7" dxfId="16" stopIfTrue="1">
      <formula>B8&gt;=$O$3</formula>
    </cfRule>
  </conditionalFormatting>
  <conditionalFormatting sqref="L37 E37 G37 J37 C35:C37">
    <cfRule type="expression" priority="8" dxfId="206" stopIfTrue="1">
      <formula>C35=MAX(C$7:C$37)</formula>
    </cfRule>
    <cfRule type="expression" priority="9" dxfId="207" stopIfTrue="1">
      <formula>C35=MIN(C$7:C$37)</formula>
    </cfRule>
  </conditionalFormatting>
  <conditionalFormatting sqref="D37">
    <cfRule type="expression" priority="1" dxfId="206" stopIfTrue="1">
      <formula>D37=MAX(D$7:D$37)</formula>
    </cfRule>
    <cfRule type="expression" priority="2" dxfId="207" stopIfTrue="1">
      <formula>D37=MIN(D$7:D$37)</formula>
    </cfRule>
  </conditionalFormatting>
  <printOptions horizontalCentered="1" verticalCentered="1"/>
  <pageMargins left="0.5905511811023623" right="0.3937007874015748" top="0.3937007874015748" bottom="0" header="0.5118110236220472" footer="0.5118110236220472"/>
  <pageSetup horizontalDpi="300" verticalDpi="300" orientation="landscape" paperSize="9" scale="93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/>
  <dimension ref="A1:T59"/>
  <sheetViews>
    <sheetView showGridLines="0" showRowColHeader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38" sqref="M38"/>
    </sheetView>
  </sheetViews>
  <sheetFormatPr defaultColWidth="12" defaultRowHeight="12.75"/>
  <cols>
    <col min="1" max="1" width="16.33203125" style="1" customWidth="1"/>
    <col min="2" max="2" width="9.83203125" style="1" customWidth="1"/>
    <col min="3" max="3" width="9.5" style="0" customWidth="1"/>
    <col min="4" max="4" width="9.16015625" style="0" customWidth="1"/>
    <col min="5" max="5" width="8.83203125" style="0" customWidth="1"/>
    <col min="6" max="6" width="9.5" style="0" customWidth="1"/>
    <col min="7" max="7" width="8.5" style="0" customWidth="1"/>
    <col min="8" max="8" width="9.16015625" style="0" customWidth="1"/>
    <col min="9" max="9" width="9" style="0" customWidth="1"/>
    <col min="10" max="10" width="10.66015625" style="0" customWidth="1"/>
    <col min="11" max="11" width="9.83203125" style="0" customWidth="1"/>
    <col min="12" max="12" width="10.83203125" style="0" customWidth="1"/>
    <col min="13" max="13" width="10.33203125" style="0" customWidth="1"/>
    <col min="14" max="14" width="9" style="0" customWidth="1"/>
    <col min="15" max="15" width="15.33203125" style="0" customWidth="1"/>
  </cols>
  <sheetData>
    <row r="1" spans="1:20" ht="16.5" thickTop="1">
      <c r="A1" s="58"/>
      <c r="B1" s="59"/>
      <c r="C1" s="77" t="s">
        <v>0</v>
      </c>
      <c r="D1" s="77"/>
      <c r="E1" s="77"/>
      <c r="F1" s="77"/>
      <c r="G1" s="60">
        <v>2019</v>
      </c>
      <c r="H1" s="61"/>
      <c r="I1" s="61" t="s">
        <v>1</v>
      </c>
      <c r="J1" s="62"/>
      <c r="K1" s="57"/>
      <c r="L1" s="57"/>
      <c r="M1" s="57"/>
      <c r="N1" s="57"/>
      <c r="O1" s="73">
        <v>0</v>
      </c>
      <c r="P1" s="57"/>
      <c r="Q1" s="57"/>
      <c r="R1" s="57"/>
      <c r="S1" s="57"/>
      <c r="T1" s="57"/>
    </row>
    <row r="2" spans="1:20" ht="16.5" thickBot="1">
      <c r="A2" s="58"/>
      <c r="B2" s="63"/>
      <c r="C2" s="64"/>
      <c r="D2" s="64" t="s">
        <v>2</v>
      </c>
      <c r="E2" s="64"/>
      <c r="F2" s="64"/>
      <c r="G2" s="64"/>
      <c r="H2" s="64"/>
      <c r="I2" s="64"/>
      <c r="J2" s="65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16.5" thickTop="1">
      <c r="A3" s="58"/>
      <c r="B3" s="66" t="s">
        <v>29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72">
        <f>(100-O1)/10</f>
        <v>10</v>
      </c>
      <c r="P3" s="57"/>
      <c r="Q3" s="57"/>
      <c r="R3" s="57"/>
      <c r="S3" s="57"/>
      <c r="T3" s="57"/>
    </row>
    <row r="4" spans="1:20" ht="12.75">
      <c r="A4" s="67"/>
      <c r="B4" s="68" t="s">
        <v>28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ht="12.75">
      <c r="A5" s="70" t="s">
        <v>3</v>
      </c>
      <c r="B5" s="71">
        <v>1</v>
      </c>
      <c r="C5" s="71">
        <v>32</v>
      </c>
      <c r="D5" s="71">
        <v>61</v>
      </c>
      <c r="E5" s="71">
        <v>92</v>
      </c>
      <c r="F5" s="71">
        <v>122</v>
      </c>
      <c r="G5" s="71">
        <v>153</v>
      </c>
      <c r="H5" s="71">
        <v>183</v>
      </c>
      <c r="I5" s="71">
        <v>214</v>
      </c>
      <c r="J5" s="71">
        <v>245</v>
      </c>
      <c r="K5" s="71">
        <v>275</v>
      </c>
      <c r="L5" s="71">
        <v>306</v>
      </c>
      <c r="M5" s="71">
        <v>336</v>
      </c>
      <c r="N5" s="70" t="s">
        <v>4</v>
      </c>
      <c r="O5" s="57"/>
      <c r="P5" s="57"/>
      <c r="Q5" s="57"/>
      <c r="R5" s="57"/>
      <c r="S5" s="57"/>
      <c r="T5" s="57"/>
    </row>
    <row r="6" spans="1:20" ht="6.75" customHeight="1">
      <c r="A6" s="69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7"/>
      <c r="O6" s="57"/>
      <c r="P6" s="57"/>
      <c r="Q6" s="57"/>
      <c r="R6" s="57"/>
      <c r="S6" s="57"/>
      <c r="T6" s="57"/>
    </row>
    <row r="7" spans="1:20" ht="12.75">
      <c r="A7" s="43">
        <v>1</v>
      </c>
      <c r="B7" s="20">
        <v>5.9</v>
      </c>
      <c r="C7" s="20">
        <v>0.2</v>
      </c>
      <c r="D7" s="20">
        <v>2.8</v>
      </c>
      <c r="E7" s="20" t="s">
        <v>26</v>
      </c>
      <c r="F7" s="20" t="s">
        <v>26</v>
      </c>
      <c r="G7" s="20" t="s">
        <v>26</v>
      </c>
      <c r="H7" s="20">
        <v>0</v>
      </c>
      <c r="I7" s="20">
        <v>0</v>
      </c>
      <c r="J7" s="20">
        <v>1.1</v>
      </c>
      <c r="K7" s="20">
        <v>19.499999999999993</v>
      </c>
      <c r="L7" s="20">
        <v>6.300000000000002</v>
      </c>
      <c r="M7" s="20" t="s">
        <v>26</v>
      </c>
      <c r="N7" s="35">
        <f aca="true" t="shared" si="0" ref="N7:N38">SUM(B7:M7)</f>
        <v>35.8</v>
      </c>
      <c r="O7" s="57"/>
      <c r="P7" s="57"/>
      <c r="Q7" s="57"/>
      <c r="R7" s="57"/>
      <c r="S7" s="57"/>
      <c r="T7" s="57"/>
    </row>
    <row r="8" spans="1:20" ht="12.75">
      <c r="A8" s="44">
        <v>2</v>
      </c>
      <c r="B8" s="33">
        <v>0</v>
      </c>
      <c r="C8" s="33">
        <v>1.6</v>
      </c>
      <c r="D8" s="33">
        <v>0.4</v>
      </c>
      <c r="E8" s="33">
        <v>0.9</v>
      </c>
      <c r="F8" s="33">
        <v>2.2</v>
      </c>
      <c r="G8" s="33" t="s">
        <v>26</v>
      </c>
      <c r="H8" s="33">
        <v>0</v>
      </c>
      <c r="I8" s="33">
        <v>12.9</v>
      </c>
      <c r="J8" s="33" t="s">
        <v>26</v>
      </c>
      <c r="K8" s="33">
        <v>7.300000000000002</v>
      </c>
      <c r="L8" s="33">
        <v>1.7000000000000002</v>
      </c>
      <c r="M8" s="33">
        <v>1.5999999999999999</v>
      </c>
      <c r="N8" s="46">
        <f t="shared" si="0"/>
        <v>28.6</v>
      </c>
      <c r="O8" s="57"/>
      <c r="P8" s="57"/>
      <c r="Q8" s="57"/>
      <c r="R8" s="57"/>
      <c r="S8" s="57"/>
      <c r="T8" s="57"/>
    </row>
    <row r="9" spans="1:20" ht="12.75">
      <c r="A9" s="43">
        <v>3</v>
      </c>
      <c r="B9" s="20">
        <v>0.6</v>
      </c>
      <c r="C9" s="20" t="s">
        <v>26</v>
      </c>
      <c r="D9" s="20">
        <v>2.3</v>
      </c>
      <c r="E9" s="20">
        <v>13.3</v>
      </c>
      <c r="F9" s="20">
        <v>4</v>
      </c>
      <c r="G9" s="20">
        <v>4.4</v>
      </c>
      <c r="H9" s="20" t="s">
        <v>26</v>
      </c>
      <c r="I9" s="20">
        <v>0.5</v>
      </c>
      <c r="J9" s="20" t="s">
        <v>26</v>
      </c>
      <c r="K9" s="20">
        <v>4.000000000000001</v>
      </c>
      <c r="L9" s="20">
        <v>2.200000000000001</v>
      </c>
      <c r="M9" s="20" t="s">
        <v>26</v>
      </c>
      <c r="N9" s="35">
        <f t="shared" si="0"/>
        <v>31.300000000000004</v>
      </c>
      <c r="O9" s="57"/>
      <c r="P9" s="57"/>
      <c r="Q9" s="57"/>
      <c r="R9" s="57"/>
      <c r="S9" s="57"/>
      <c r="T9" s="57"/>
    </row>
    <row r="10" spans="1:20" ht="12.75">
      <c r="A10" s="44">
        <v>4</v>
      </c>
      <c r="B10" s="33">
        <v>13.2</v>
      </c>
      <c r="C10" s="33">
        <v>0.7</v>
      </c>
      <c r="D10" s="33">
        <v>10.5</v>
      </c>
      <c r="E10" s="33">
        <v>2.3</v>
      </c>
      <c r="F10" s="33">
        <v>0.2</v>
      </c>
      <c r="G10" s="33" t="s">
        <v>26</v>
      </c>
      <c r="H10" s="33">
        <v>0</v>
      </c>
      <c r="I10" s="33">
        <v>5.4</v>
      </c>
      <c r="J10" s="33">
        <v>0.7</v>
      </c>
      <c r="K10" s="33">
        <v>18.5</v>
      </c>
      <c r="L10" s="33">
        <v>4.6000000000000005</v>
      </c>
      <c r="M10" s="33" t="s">
        <v>26</v>
      </c>
      <c r="N10" s="46">
        <f t="shared" si="0"/>
        <v>56.1</v>
      </c>
      <c r="O10" s="57"/>
      <c r="P10" s="57"/>
      <c r="Q10" s="57"/>
      <c r="R10" s="57"/>
      <c r="S10" s="57"/>
      <c r="T10" s="57"/>
    </row>
    <row r="11" spans="1:20" ht="12.75">
      <c r="A11" s="43">
        <v>5</v>
      </c>
      <c r="B11" s="20">
        <v>4.5</v>
      </c>
      <c r="C11" s="20">
        <v>0</v>
      </c>
      <c r="D11" s="20">
        <v>1.1</v>
      </c>
      <c r="E11" s="20">
        <v>0.6</v>
      </c>
      <c r="F11" s="20">
        <v>0</v>
      </c>
      <c r="G11" s="20">
        <v>1.3</v>
      </c>
      <c r="H11" s="20" t="s">
        <v>26</v>
      </c>
      <c r="I11" s="20">
        <v>0</v>
      </c>
      <c r="J11" s="20">
        <v>0.6</v>
      </c>
      <c r="K11" s="20" t="s">
        <v>26</v>
      </c>
      <c r="L11" s="20">
        <v>3.2</v>
      </c>
      <c r="M11" s="20" t="s">
        <v>26</v>
      </c>
      <c r="N11" s="35">
        <f t="shared" si="0"/>
        <v>11.3</v>
      </c>
      <c r="O11" s="57"/>
      <c r="P11" s="57"/>
      <c r="Q11" s="57"/>
      <c r="R11" s="57"/>
      <c r="S11" s="57"/>
      <c r="T11" s="57"/>
    </row>
    <row r="12" spans="1:20" ht="12.75">
      <c r="A12" s="44">
        <v>6</v>
      </c>
      <c r="B12" s="33">
        <v>5.2</v>
      </c>
      <c r="C12" s="33">
        <v>0</v>
      </c>
      <c r="D12" s="33">
        <v>0.8</v>
      </c>
      <c r="E12" s="33" t="s">
        <v>26</v>
      </c>
      <c r="F12" s="33">
        <v>0.3</v>
      </c>
      <c r="G12" s="33">
        <v>0</v>
      </c>
      <c r="H12" s="33">
        <v>7.2</v>
      </c>
      <c r="I12" s="33">
        <v>0</v>
      </c>
      <c r="J12" s="33">
        <v>1</v>
      </c>
      <c r="K12" s="33">
        <v>0</v>
      </c>
      <c r="L12" s="33">
        <v>2.7000000000000015</v>
      </c>
      <c r="M12" s="33">
        <v>15.899999999999991</v>
      </c>
      <c r="N12" s="46">
        <f t="shared" si="0"/>
        <v>33.099999999999994</v>
      </c>
      <c r="O12" s="57"/>
      <c r="P12" s="57"/>
      <c r="Q12" s="57"/>
      <c r="R12" s="57"/>
      <c r="S12" s="57"/>
      <c r="T12" s="57"/>
    </row>
    <row r="13" spans="1:20" ht="12.75">
      <c r="A13" s="43">
        <v>7</v>
      </c>
      <c r="B13" s="20">
        <v>18.8</v>
      </c>
      <c r="C13" s="20">
        <v>0.6</v>
      </c>
      <c r="D13" s="20">
        <v>3.1</v>
      </c>
      <c r="E13" s="20">
        <v>0</v>
      </c>
      <c r="F13" s="20">
        <v>0</v>
      </c>
      <c r="G13" s="20">
        <v>26.5</v>
      </c>
      <c r="H13" s="20">
        <v>0</v>
      </c>
      <c r="I13" s="20">
        <v>1.6</v>
      </c>
      <c r="J13" s="20">
        <v>5.8</v>
      </c>
      <c r="K13" s="20">
        <v>3.3000000000000003</v>
      </c>
      <c r="L13" s="20">
        <v>0.8</v>
      </c>
      <c r="M13" s="20">
        <v>3.3000000000000016</v>
      </c>
      <c r="N13" s="35">
        <f t="shared" si="0"/>
        <v>63.8</v>
      </c>
      <c r="O13" s="57"/>
      <c r="P13" s="57"/>
      <c r="Q13" s="57"/>
      <c r="R13" s="57"/>
      <c r="S13" s="57"/>
      <c r="T13" s="57"/>
    </row>
    <row r="14" spans="1:20" ht="12.75">
      <c r="A14" s="44">
        <v>8</v>
      </c>
      <c r="B14" s="33">
        <v>13.5</v>
      </c>
      <c r="C14" s="33">
        <v>3.1</v>
      </c>
      <c r="D14" s="33">
        <v>7.7</v>
      </c>
      <c r="E14" s="33" t="s">
        <v>26</v>
      </c>
      <c r="F14" s="33">
        <v>10.7</v>
      </c>
      <c r="G14" s="33">
        <v>0</v>
      </c>
      <c r="H14" s="33">
        <v>0.2</v>
      </c>
      <c r="I14" s="33" t="s">
        <v>26</v>
      </c>
      <c r="J14" s="33">
        <v>0.1</v>
      </c>
      <c r="K14" s="33">
        <v>3.5000000000000013</v>
      </c>
      <c r="L14" s="33">
        <v>0.5</v>
      </c>
      <c r="M14" s="33">
        <v>1.9000000000000004</v>
      </c>
      <c r="N14" s="46">
        <f t="shared" si="0"/>
        <v>41.2</v>
      </c>
      <c r="O14" s="57"/>
      <c r="P14" s="57"/>
      <c r="Q14" s="57"/>
      <c r="R14" s="57"/>
      <c r="S14" s="57"/>
      <c r="T14" s="57"/>
    </row>
    <row r="15" spans="1:20" ht="12.75">
      <c r="A15" s="43">
        <v>9</v>
      </c>
      <c r="B15" s="20">
        <v>1.2</v>
      </c>
      <c r="C15" s="20">
        <v>3.8</v>
      </c>
      <c r="D15" s="20">
        <v>10.7</v>
      </c>
      <c r="E15" s="20" t="s">
        <v>26</v>
      </c>
      <c r="F15" s="20">
        <v>0.5</v>
      </c>
      <c r="G15" s="20" t="s">
        <v>26</v>
      </c>
      <c r="H15" s="20">
        <v>2.2</v>
      </c>
      <c r="I15" s="20">
        <v>1.5</v>
      </c>
      <c r="J15" s="20">
        <v>0.2</v>
      </c>
      <c r="K15" s="20">
        <v>5.6</v>
      </c>
      <c r="L15" s="20">
        <v>0</v>
      </c>
      <c r="M15" s="20">
        <v>9.4</v>
      </c>
      <c r="N15" s="35">
        <f t="shared" si="0"/>
        <v>35.099999999999994</v>
      </c>
      <c r="O15" s="57"/>
      <c r="P15" s="57"/>
      <c r="Q15" s="57"/>
      <c r="R15" s="57"/>
      <c r="S15" s="57"/>
      <c r="T15" s="57"/>
    </row>
    <row r="16" spans="1:20" ht="12.75">
      <c r="A16" s="44">
        <v>10</v>
      </c>
      <c r="B16" s="33">
        <v>1</v>
      </c>
      <c r="C16" s="33">
        <v>23</v>
      </c>
      <c r="D16" s="33">
        <v>20</v>
      </c>
      <c r="E16" s="33" t="s">
        <v>26</v>
      </c>
      <c r="F16" s="33">
        <v>0.3</v>
      </c>
      <c r="G16" s="33">
        <v>5</v>
      </c>
      <c r="H16" s="33">
        <v>0.8</v>
      </c>
      <c r="I16" s="33" t="s">
        <v>26</v>
      </c>
      <c r="J16" s="33" t="s">
        <v>26</v>
      </c>
      <c r="K16" s="33">
        <v>0.30000000000000004</v>
      </c>
      <c r="L16" s="33" t="s">
        <v>26</v>
      </c>
      <c r="M16" s="33">
        <v>8.1</v>
      </c>
      <c r="N16" s="46">
        <f t="shared" si="0"/>
        <v>58.49999999999999</v>
      </c>
      <c r="O16" s="57"/>
      <c r="P16" s="57"/>
      <c r="Q16" s="57"/>
      <c r="R16" s="57"/>
      <c r="S16" s="57"/>
      <c r="T16" s="57"/>
    </row>
    <row r="17" spans="1:20" ht="12.75">
      <c r="A17" s="43">
        <v>11</v>
      </c>
      <c r="B17" s="20">
        <v>4.5</v>
      </c>
      <c r="C17" s="20">
        <v>6.3</v>
      </c>
      <c r="D17" s="20">
        <v>17.4</v>
      </c>
      <c r="E17" s="20">
        <v>0</v>
      </c>
      <c r="F17" s="20">
        <v>0.7</v>
      </c>
      <c r="G17" s="20">
        <v>0.1</v>
      </c>
      <c r="H17" s="20">
        <v>10.1</v>
      </c>
      <c r="I17" s="20">
        <v>0</v>
      </c>
      <c r="J17" s="20">
        <v>2.7</v>
      </c>
      <c r="K17" s="20">
        <v>0.6</v>
      </c>
      <c r="L17" s="20" t="s">
        <v>26</v>
      </c>
      <c r="M17" s="20">
        <v>9.199999999999992</v>
      </c>
      <c r="N17" s="35">
        <f t="shared" si="0"/>
        <v>51.599999999999994</v>
      </c>
      <c r="O17" s="57"/>
      <c r="P17" s="57"/>
      <c r="Q17" s="57"/>
      <c r="R17" s="57"/>
      <c r="S17" s="57"/>
      <c r="T17" s="57"/>
    </row>
    <row r="18" spans="1:20" ht="12.75">
      <c r="A18" s="44">
        <v>12</v>
      </c>
      <c r="B18" s="33">
        <v>12.9</v>
      </c>
      <c r="C18" s="33">
        <v>0.3</v>
      </c>
      <c r="D18" s="33">
        <v>1.5</v>
      </c>
      <c r="E18" s="33">
        <v>0.6</v>
      </c>
      <c r="F18" s="33">
        <v>0.1</v>
      </c>
      <c r="G18" s="33">
        <v>9.1</v>
      </c>
      <c r="H18" s="33">
        <v>15.1</v>
      </c>
      <c r="I18" s="33">
        <v>1.5</v>
      </c>
      <c r="J18" s="33">
        <v>0.1</v>
      </c>
      <c r="K18" s="33">
        <v>0</v>
      </c>
      <c r="L18" s="33">
        <v>0.6</v>
      </c>
      <c r="M18" s="33" t="s">
        <v>26</v>
      </c>
      <c r="N18" s="46">
        <f t="shared" si="0"/>
        <v>41.800000000000004</v>
      </c>
      <c r="O18" s="57"/>
      <c r="P18" s="57"/>
      <c r="Q18" s="57"/>
      <c r="R18" s="57"/>
      <c r="S18" s="57"/>
      <c r="T18" s="57"/>
    </row>
    <row r="19" spans="1:20" ht="12.75">
      <c r="A19" s="43">
        <v>13</v>
      </c>
      <c r="B19" s="20">
        <v>35.3</v>
      </c>
      <c r="C19" s="20">
        <v>0</v>
      </c>
      <c r="D19" s="20">
        <v>7.4</v>
      </c>
      <c r="E19" s="20">
        <v>2.3</v>
      </c>
      <c r="F19" s="20" t="s">
        <v>26</v>
      </c>
      <c r="G19" s="20">
        <v>0</v>
      </c>
      <c r="H19" s="20">
        <v>2.1</v>
      </c>
      <c r="I19" s="20">
        <v>1</v>
      </c>
      <c r="J19" s="20">
        <v>0.5</v>
      </c>
      <c r="K19" s="20">
        <v>0</v>
      </c>
      <c r="L19" s="20">
        <v>0.30000000000000004</v>
      </c>
      <c r="M19" s="20">
        <v>9.900000000000002</v>
      </c>
      <c r="N19" s="35">
        <f t="shared" si="0"/>
        <v>58.8</v>
      </c>
      <c r="O19" s="57"/>
      <c r="P19" s="57"/>
      <c r="Q19" s="57"/>
      <c r="R19" s="57"/>
      <c r="S19" s="57"/>
      <c r="T19" s="57"/>
    </row>
    <row r="20" spans="1:20" ht="12.75">
      <c r="A20" s="44">
        <v>14</v>
      </c>
      <c r="B20" s="33">
        <v>0.5</v>
      </c>
      <c r="C20" s="33" t="s">
        <v>26</v>
      </c>
      <c r="D20" s="33">
        <v>12.1</v>
      </c>
      <c r="E20" s="33">
        <v>0.5</v>
      </c>
      <c r="F20" s="33" t="s">
        <v>26</v>
      </c>
      <c r="G20" s="33">
        <v>0</v>
      </c>
      <c r="H20" s="33">
        <v>0.2</v>
      </c>
      <c r="I20" s="33">
        <v>4.6</v>
      </c>
      <c r="J20" s="33" t="s">
        <v>26</v>
      </c>
      <c r="K20" s="33" t="s">
        <v>26</v>
      </c>
      <c r="L20" s="33" t="s">
        <v>26</v>
      </c>
      <c r="M20" s="33">
        <v>8.8</v>
      </c>
      <c r="N20" s="46">
        <f t="shared" si="0"/>
        <v>26.7</v>
      </c>
      <c r="O20" s="57"/>
      <c r="P20" s="57"/>
      <c r="Q20" s="57"/>
      <c r="R20" s="57"/>
      <c r="S20" s="57"/>
      <c r="T20" s="57"/>
    </row>
    <row r="21" spans="1:20" ht="12.75">
      <c r="A21" s="43">
        <v>15</v>
      </c>
      <c r="B21" s="20">
        <v>1</v>
      </c>
      <c r="C21" s="20" t="s">
        <v>26</v>
      </c>
      <c r="D21" s="20">
        <v>19.7</v>
      </c>
      <c r="E21" s="20" t="s">
        <v>26</v>
      </c>
      <c r="F21" s="20">
        <v>0</v>
      </c>
      <c r="G21" s="20">
        <v>0</v>
      </c>
      <c r="H21" s="20">
        <v>0</v>
      </c>
      <c r="I21" s="20">
        <v>3.8</v>
      </c>
      <c r="J21" s="20">
        <v>1.9</v>
      </c>
      <c r="K21" s="20">
        <v>24.700000000000003</v>
      </c>
      <c r="L21" s="20">
        <v>1.7000000000000002</v>
      </c>
      <c r="M21" s="20">
        <v>3.6</v>
      </c>
      <c r="N21" s="35">
        <f t="shared" si="0"/>
        <v>56.400000000000006</v>
      </c>
      <c r="O21" s="57"/>
      <c r="P21" s="57"/>
      <c r="Q21" s="57"/>
      <c r="R21" s="57"/>
      <c r="S21" s="57"/>
      <c r="T21" s="57"/>
    </row>
    <row r="22" spans="1:20" ht="12.75">
      <c r="A22" s="44">
        <v>16</v>
      </c>
      <c r="B22" s="33">
        <v>3</v>
      </c>
      <c r="C22" s="33" t="s">
        <v>26</v>
      </c>
      <c r="D22" s="33">
        <v>3.1</v>
      </c>
      <c r="E22" s="33" t="s">
        <v>26</v>
      </c>
      <c r="F22" s="33">
        <v>7.4</v>
      </c>
      <c r="G22" s="33">
        <v>3.2</v>
      </c>
      <c r="H22" s="33">
        <v>0</v>
      </c>
      <c r="I22" s="33">
        <v>0.5</v>
      </c>
      <c r="J22" s="33">
        <v>6.5</v>
      </c>
      <c r="K22" s="33">
        <v>2.5</v>
      </c>
      <c r="L22" s="33">
        <v>0</v>
      </c>
      <c r="M22" s="33">
        <v>0.2</v>
      </c>
      <c r="N22" s="46">
        <f t="shared" si="0"/>
        <v>26.4</v>
      </c>
      <c r="O22" s="57"/>
      <c r="P22" s="57"/>
      <c r="Q22" s="57"/>
      <c r="R22" s="57"/>
      <c r="S22" s="57"/>
      <c r="T22" s="57"/>
    </row>
    <row r="23" spans="1:20" ht="12.75">
      <c r="A23" s="43">
        <v>17</v>
      </c>
      <c r="B23" s="20">
        <v>10.2</v>
      </c>
      <c r="C23" s="20" t="s">
        <v>26</v>
      </c>
      <c r="D23" s="20">
        <v>7</v>
      </c>
      <c r="E23" s="20" t="s">
        <v>26</v>
      </c>
      <c r="F23" s="20" t="s">
        <v>26</v>
      </c>
      <c r="G23" s="20" t="s">
        <v>26</v>
      </c>
      <c r="H23" s="20">
        <v>0</v>
      </c>
      <c r="I23" s="20">
        <v>1.4</v>
      </c>
      <c r="J23" s="20">
        <v>0.5</v>
      </c>
      <c r="K23" s="20">
        <v>4.4</v>
      </c>
      <c r="L23" s="20">
        <v>2.6000000000000005</v>
      </c>
      <c r="M23" s="20">
        <v>3.1000000000000005</v>
      </c>
      <c r="N23" s="35">
        <f t="shared" si="0"/>
        <v>29.200000000000003</v>
      </c>
      <c r="O23" s="57"/>
      <c r="P23" s="57"/>
      <c r="Q23" s="57"/>
      <c r="R23" s="57"/>
      <c r="S23" s="57"/>
      <c r="T23" s="57"/>
    </row>
    <row r="24" spans="1:20" ht="12.75">
      <c r="A24" s="44">
        <v>18</v>
      </c>
      <c r="B24" s="33" t="s">
        <v>26</v>
      </c>
      <c r="C24" s="33">
        <v>0.1</v>
      </c>
      <c r="D24" s="33">
        <v>0.5</v>
      </c>
      <c r="E24" s="33" t="s">
        <v>26</v>
      </c>
      <c r="F24" s="33" t="s">
        <v>26</v>
      </c>
      <c r="G24" s="33" t="s">
        <v>26</v>
      </c>
      <c r="H24" s="33">
        <v>0</v>
      </c>
      <c r="I24" s="33">
        <v>7.6</v>
      </c>
      <c r="J24" s="33">
        <v>0</v>
      </c>
      <c r="K24" s="33">
        <v>0.8</v>
      </c>
      <c r="L24" s="33">
        <v>13.099999999999998</v>
      </c>
      <c r="M24" s="33" t="s">
        <v>26</v>
      </c>
      <c r="N24" s="46">
        <f t="shared" si="0"/>
        <v>22.099999999999998</v>
      </c>
      <c r="O24" s="57"/>
      <c r="P24" s="57"/>
      <c r="Q24" s="57"/>
      <c r="R24" s="57"/>
      <c r="S24" s="57"/>
      <c r="T24" s="57"/>
    </row>
    <row r="25" spans="1:20" ht="12.75">
      <c r="A25" s="43">
        <v>19</v>
      </c>
      <c r="B25" s="20" t="s">
        <v>26</v>
      </c>
      <c r="C25" s="20">
        <v>0</v>
      </c>
      <c r="D25" s="20" t="s">
        <v>26</v>
      </c>
      <c r="E25" s="20" t="s">
        <v>26</v>
      </c>
      <c r="F25" s="20">
        <v>1.5</v>
      </c>
      <c r="G25" s="20">
        <v>4.1</v>
      </c>
      <c r="H25" s="20">
        <v>0</v>
      </c>
      <c r="I25" s="20" t="s">
        <v>26</v>
      </c>
      <c r="J25" s="20" t="s">
        <v>26</v>
      </c>
      <c r="K25" s="20">
        <v>12.8</v>
      </c>
      <c r="L25" s="20">
        <v>1.5000000000000002</v>
      </c>
      <c r="M25" s="20" t="s">
        <v>26</v>
      </c>
      <c r="N25" s="35">
        <f t="shared" si="0"/>
        <v>19.9</v>
      </c>
      <c r="O25" s="57"/>
      <c r="P25" s="57"/>
      <c r="Q25" s="57"/>
      <c r="R25" s="57"/>
      <c r="S25" s="57"/>
      <c r="T25" s="57"/>
    </row>
    <row r="26" spans="1:20" ht="12.75">
      <c r="A26" s="44">
        <v>20</v>
      </c>
      <c r="B26" s="33" t="s">
        <v>26</v>
      </c>
      <c r="C26" s="33" t="s">
        <v>26</v>
      </c>
      <c r="D26" s="33" t="s">
        <v>26</v>
      </c>
      <c r="E26" s="33" t="s">
        <v>26</v>
      </c>
      <c r="F26" s="33">
        <v>71.2</v>
      </c>
      <c r="G26" s="33">
        <v>0.7</v>
      </c>
      <c r="H26" s="33">
        <v>7.9</v>
      </c>
      <c r="I26" s="33" t="s">
        <v>26</v>
      </c>
      <c r="J26" s="33" t="s">
        <v>26</v>
      </c>
      <c r="K26" s="33">
        <v>4.200000000000001</v>
      </c>
      <c r="L26" s="33">
        <v>0</v>
      </c>
      <c r="M26" s="33">
        <v>1.0999999999999999</v>
      </c>
      <c r="N26" s="46">
        <f t="shared" si="0"/>
        <v>85.10000000000001</v>
      </c>
      <c r="O26" s="57"/>
      <c r="P26" s="57"/>
      <c r="Q26" s="57"/>
      <c r="R26" s="57"/>
      <c r="S26" s="57"/>
      <c r="T26" s="57"/>
    </row>
    <row r="27" spans="1:20" ht="12.75">
      <c r="A27" s="43">
        <v>21</v>
      </c>
      <c r="B27" s="20" t="s">
        <v>26</v>
      </c>
      <c r="C27" s="20">
        <v>1.7</v>
      </c>
      <c r="D27" s="20" t="s">
        <v>26</v>
      </c>
      <c r="E27" s="20" t="s">
        <v>26</v>
      </c>
      <c r="F27" s="20">
        <v>3.8</v>
      </c>
      <c r="G27" s="20" t="s">
        <v>26</v>
      </c>
      <c r="H27" s="20" t="s">
        <v>26</v>
      </c>
      <c r="I27" s="20" t="s">
        <v>26</v>
      </c>
      <c r="J27" s="20" t="s">
        <v>26</v>
      </c>
      <c r="K27" s="20">
        <v>0.1</v>
      </c>
      <c r="L27" s="20">
        <v>0.4</v>
      </c>
      <c r="M27" s="20">
        <v>0.30000000000000004</v>
      </c>
      <c r="N27" s="35">
        <f t="shared" si="0"/>
        <v>6.3</v>
      </c>
      <c r="O27" s="57"/>
      <c r="P27" s="57"/>
      <c r="Q27" s="57"/>
      <c r="R27" s="57"/>
      <c r="S27" s="57"/>
      <c r="T27" s="57"/>
    </row>
    <row r="28" spans="1:20" ht="12.75">
      <c r="A28" s="44">
        <v>22</v>
      </c>
      <c r="B28" s="33" t="s">
        <v>26</v>
      </c>
      <c r="C28" s="33">
        <v>0</v>
      </c>
      <c r="D28" s="33" t="s">
        <v>26</v>
      </c>
      <c r="E28" s="33" t="s">
        <v>26</v>
      </c>
      <c r="F28" s="33">
        <v>0</v>
      </c>
      <c r="G28" s="33" t="s">
        <v>26</v>
      </c>
      <c r="H28" s="33">
        <v>0</v>
      </c>
      <c r="I28" s="33" t="s">
        <v>26</v>
      </c>
      <c r="J28" s="33" t="s">
        <v>26</v>
      </c>
      <c r="K28" s="33" t="s">
        <v>26</v>
      </c>
      <c r="L28" s="33" t="s">
        <v>26</v>
      </c>
      <c r="M28" s="33">
        <v>9.1</v>
      </c>
      <c r="N28" s="46">
        <f t="shared" si="0"/>
        <v>9.1</v>
      </c>
      <c r="O28" s="57"/>
      <c r="P28" s="57"/>
      <c r="Q28" s="57"/>
      <c r="R28" s="57"/>
      <c r="S28" s="57"/>
      <c r="T28" s="57"/>
    </row>
    <row r="29" spans="1:20" ht="12.75">
      <c r="A29" s="43">
        <v>23</v>
      </c>
      <c r="B29" s="20" t="s">
        <v>26</v>
      </c>
      <c r="C29" s="20" t="s">
        <v>26</v>
      </c>
      <c r="D29" s="20">
        <v>0.2</v>
      </c>
      <c r="E29" s="20">
        <v>0.1</v>
      </c>
      <c r="F29" s="20" t="s">
        <v>26</v>
      </c>
      <c r="G29" s="20" t="s">
        <v>26</v>
      </c>
      <c r="H29" s="20" t="s">
        <v>26</v>
      </c>
      <c r="I29" s="20" t="s">
        <v>26</v>
      </c>
      <c r="J29" s="20">
        <v>0.6</v>
      </c>
      <c r="K29" s="20" t="s">
        <v>26</v>
      </c>
      <c r="L29" s="20" t="s">
        <v>26</v>
      </c>
      <c r="M29" s="20">
        <v>5.899999999999998</v>
      </c>
      <c r="N29" s="35">
        <f t="shared" si="0"/>
        <v>6.799999999999998</v>
      </c>
      <c r="O29" s="57"/>
      <c r="P29" s="57"/>
      <c r="Q29" s="57"/>
      <c r="R29" s="57"/>
      <c r="S29" s="57"/>
      <c r="T29" s="57"/>
    </row>
    <row r="30" spans="1:20" ht="12.75">
      <c r="A30" s="44">
        <v>24</v>
      </c>
      <c r="B30" s="33">
        <v>0</v>
      </c>
      <c r="C30" s="33" t="s">
        <v>26</v>
      </c>
      <c r="D30" s="33">
        <v>1</v>
      </c>
      <c r="E30" s="33">
        <v>1.9</v>
      </c>
      <c r="F30" s="33" t="s">
        <v>26</v>
      </c>
      <c r="G30" s="33" t="s">
        <v>26</v>
      </c>
      <c r="H30" s="33" t="s">
        <v>26</v>
      </c>
      <c r="I30" s="33" t="s">
        <v>26</v>
      </c>
      <c r="J30" s="33">
        <v>4.1</v>
      </c>
      <c r="K30" s="33" t="s">
        <v>26</v>
      </c>
      <c r="L30" s="33" t="s">
        <v>26</v>
      </c>
      <c r="M30" s="33">
        <v>15.599999999999994</v>
      </c>
      <c r="N30" s="46">
        <f t="shared" si="0"/>
        <v>22.599999999999994</v>
      </c>
      <c r="O30" s="57"/>
      <c r="P30" s="57"/>
      <c r="Q30" s="57"/>
      <c r="R30" s="57"/>
      <c r="S30" s="57"/>
      <c r="T30" s="57"/>
    </row>
    <row r="31" spans="1:20" ht="12.75">
      <c r="A31" s="43">
        <v>25</v>
      </c>
      <c r="B31" s="20">
        <v>21</v>
      </c>
      <c r="C31" s="20" t="s">
        <v>26</v>
      </c>
      <c r="D31" s="20">
        <v>3</v>
      </c>
      <c r="E31" s="20" t="s">
        <v>26</v>
      </c>
      <c r="F31" s="20" t="s">
        <v>26</v>
      </c>
      <c r="G31" s="20" t="s">
        <v>26</v>
      </c>
      <c r="H31" s="20" t="s">
        <v>26</v>
      </c>
      <c r="I31" s="20" t="s">
        <v>26</v>
      </c>
      <c r="J31" s="20">
        <v>3.9</v>
      </c>
      <c r="K31" s="20" t="s">
        <v>26</v>
      </c>
      <c r="L31" s="20">
        <v>0.1</v>
      </c>
      <c r="M31" s="20">
        <v>8.399999999999995</v>
      </c>
      <c r="N31" s="35">
        <f t="shared" si="0"/>
        <v>36.39999999999999</v>
      </c>
      <c r="O31" s="57"/>
      <c r="P31" s="57"/>
      <c r="Q31" s="57"/>
      <c r="R31" s="57"/>
      <c r="S31" s="57"/>
      <c r="T31" s="57"/>
    </row>
    <row r="32" spans="1:20" ht="12.75">
      <c r="A32" s="44">
        <v>26</v>
      </c>
      <c r="B32" s="33">
        <v>16.4</v>
      </c>
      <c r="C32" s="33" t="s">
        <v>26</v>
      </c>
      <c r="D32" s="33">
        <v>1.3</v>
      </c>
      <c r="E32" s="33">
        <v>3.8</v>
      </c>
      <c r="F32" s="33">
        <v>1.1</v>
      </c>
      <c r="G32" s="33" t="s">
        <v>26</v>
      </c>
      <c r="H32" s="33" t="s">
        <v>26</v>
      </c>
      <c r="I32" s="33" t="s">
        <v>26</v>
      </c>
      <c r="J32" s="33">
        <v>11.2</v>
      </c>
      <c r="K32" s="33">
        <v>2.0000000000000004</v>
      </c>
      <c r="L32" s="33">
        <v>0</v>
      </c>
      <c r="M32" s="33">
        <v>0.1</v>
      </c>
      <c r="N32" s="46">
        <f t="shared" si="0"/>
        <v>35.9</v>
      </c>
      <c r="O32" s="57"/>
      <c r="P32" s="57"/>
      <c r="Q32" s="57"/>
      <c r="R32" s="57"/>
      <c r="S32" s="57"/>
      <c r="T32" s="57"/>
    </row>
    <row r="33" spans="1:20" ht="12.75">
      <c r="A33" s="43">
        <v>27</v>
      </c>
      <c r="B33" s="20">
        <v>4.7</v>
      </c>
      <c r="C33" s="20" t="s">
        <v>26</v>
      </c>
      <c r="D33" s="20">
        <v>0.1</v>
      </c>
      <c r="E33" s="20">
        <v>6.8</v>
      </c>
      <c r="F33" s="20">
        <v>0.3</v>
      </c>
      <c r="G33" s="20" t="s">
        <v>26</v>
      </c>
      <c r="H33" s="20" t="s">
        <v>26</v>
      </c>
      <c r="I33" s="20">
        <v>0</v>
      </c>
      <c r="J33" s="20">
        <v>0.7</v>
      </c>
      <c r="K33" s="20">
        <v>0.4</v>
      </c>
      <c r="L33" s="20">
        <v>3.4000000000000012</v>
      </c>
      <c r="M33" s="20" t="s">
        <v>26</v>
      </c>
      <c r="N33" s="35">
        <f t="shared" si="0"/>
        <v>16.400000000000002</v>
      </c>
      <c r="O33" s="57"/>
      <c r="P33" s="57"/>
      <c r="Q33" s="57"/>
      <c r="R33" s="57"/>
      <c r="S33" s="57"/>
      <c r="T33" s="57"/>
    </row>
    <row r="34" spans="1:20" ht="12.75">
      <c r="A34" s="44">
        <v>28</v>
      </c>
      <c r="B34" s="33">
        <v>7.7999999999999945</v>
      </c>
      <c r="C34" s="33">
        <v>1.3</v>
      </c>
      <c r="D34" s="33" t="s">
        <v>26</v>
      </c>
      <c r="E34" s="33">
        <v>0.8</v>
      </c>
      <c r="F34" s="33">
        <v>8.4</v>
      </c>
      <c r="G34" s="33" t="s">
        <v>26</v>
      </c>
      <c r="H34" s="33">
        <v>0</v>
      </c>
      <c r="I34" s="33">
        <v>1.3</v>
      </c>
      <c r="J34" s="33">
        <v>3.5</v>
      </c>
      <c r="K34" s="33">
        <v>0.1</v>
      </c>
      <c r="L34" s="33">
        <v>11.5</v>
      </c>
      <c r="M34" s="33" t="s">
        <v>26</v>
      </c>
      <c r="N34" s="46">
        <f t="shared" si="0"/>
        <v>34.7</v>
      </c>
      <c r="O34" s="57"/>
      <c r="P34" s="57"/>
      <c r="Q34" s="57"/>
      <c r="R34" s="57"/>
      <c r="S34" s="57"/>
      <c r="T34" s="57"/>
    </row>
    <row r="35" spans="1:20" ht="12.75">
      <c r="A35" s="43">
        <v>29</v>
      </c>
      <c r="B35" s="20">
        <v>1.5</v>
      </c>
      <c r="C35" s="47"/>
      <c r="D35" s="20" t="s">
        <v>26</v>
      </c>
      <c r="E35" s="20">
        <v>1.3</v>
      </c>
      <c r="F35" s="20">
        <v>0</v>
      </c>
      <c r="G35" s="20" t="s">
        <v>26</v>
      </c>
      <c r="H35" s="20" t="s">
        <v>26</v>
      </c>
      <c r="I35" s="20">
        <v>0.7</v>
      </c>
      <c r="J35" s="20">
        <v>24.1</v>
      </c>
      <c r="K35" s="20" t="s">
        <v>26</v>
      </c>
      <c r="L35" s="20">
        <v>1.4</v>
      </c>
      <c r="M35" s="20" t="s">
        <v>26</v>
      </c>
      <c r="N35" s="35">
        <f t="shared" si="0"/>
        <v>29</v>
      </c>
      <c r="O35" s="57"/>
      <c r="P35" s="57"/>
      <c r="Q35" s="57"/>
      <c r="R35" s="57"/>
      <c r="S35" s="57"/>
      <c r="T35" s="57"/>
    </row>
    <row r="36" spans="1:20" ht="12.75">
      <c r="A36" s="44">
        <v>30</v>
      </c>
      <c r="B36" s="33">
        <v>0.8</v>
      </c>
      <c r="C36" s="47"/>
      <c r="D36" s="33" t="s">
        <v>26</v>
      </c>
      <c r="E36" s="33" t="s">
        <v>26</v>
      </c>
      <c r="F36" s="33">
        <v>0</v>
      </c>
      <c r="G36" s="33">
        <v>0</v>
      </c>
      <c r="H36" s="33">
        <v>5.2</v>
      </c>
      <c r="I36" s="33" t="s">
        <v>26</v>
      </c>
      <c r="J36" s="33">
        <v>8.7</v>
      </c>
      <c r="K36" s="33" t="s">
        <v>26</v>
      </c>
      <c r="L36" s="33" t="s">
        <v>5</v>
      </c>
      <c r="M36" s="33" t="s">
        <v>26</v>
      </c>
      <c r="N36" s="46">
        <f t="shared" si="0"/>
        <v>14.7</v>
      </c>
      <c r="O36" s="57"/>
      <c r="P36" s="57"/>
      <c r="Q36" s="57"/>
      <c r="R36" s="57"/>
      <c r="S36" s="57"/>
      <c r="T36" s="57"/>
    </row>
    <row r="37" spans="1:20" ht="12.75">
      <c r="A37" s="43">
        <v>31</v>
      </c>
      <c r="B37" s="20">
        <v>0.1</v>
      </c>
      <c r="C37" s="47"/>
      <c r="D37" s="20"/>
      <c r="E37" s="47"/>
      <c r="F37" s="20"/>
      <c r="G37" s="47"/>
      <c r="H37" s="20">
        <v>0.4</v>
      </c>
      <c r="I37" s="20">
        <v>0</v>
      </c>
      <c r="J37" s="47"/>
      <c r="K37" s="20"/>
      <c r="L37" s="47"/>
      <c r="M37" s="20"/>
      <c r="N37" s="35">
        <f t="shared" si="0"/>
        <v>0.5</v>
      </c>
      <c r="O37" s="57"/>
      <c r="P37" s="57"/>
      <c r="Q37" s="57"/>
      <c r="R37" s="57"/>
      <c r="S37" s="57"/>
      <c r="T37" s="57"/>
    </row>
    <row r="38" spans="1:20" ht="12.75">
      <c r="A38" s="49" t="s">
        <v>6</v>
      </c>
      <c r="B38" s="13">
        <f aca="true" t="shared" si="1" ref="B38:M38">SUM(B7:B37)</f>
        <v>183.6</v>
      </c>
      <c r="C38" s="13">
        <f t="shared" si="1"/>
        <v>42.699999999999996</v>
      </c>
      <c r="D38" s="13">
        <f t="shared" si="1"/>
        <v>133.70000000000002</v>
      </c>
      <c r="E38" s="13">
        <f t="shared" si="1"/>
        <v>35.199999999999996</v>
      </c>
      <c r="F38" s="13">
        <f t="shared" si="1"/>
        <v>112.69999999999999</v>
      </c>
      <c r="G38" s="13">
        <f t="shared" si="1"/>
        <v>54.40000000000001</v>
      </c>
      <c r="H38" s="13">
        <f t="shared" si="1"/>
        <v>51.400000000000006</v>
      </c>
      <c r="I38" s="13">
        <f t="shared" si="1"/>
        <v>44.3</v>
      </c>
      <c r="J38" s="13">
        <f t="shared" si="1"/>
        <v>78.50000000000001</v>
      </c>
      <c r="K38" s="13">
        <f t="shared" si="1"/>
        <v>114.6</v>
      </c>
      <c r="L38" s="13">
        <f t="shared" si="1"/>
        <v>58.60000000000001</v>
      </c>
      <c r="M38" s="40">
        <f t="shared" si="1"/>
        <v>115.49999999999994</v>
      </c>
      <c r="N38" s="36">
        <f t="shared" si="0"/>
        <v>1025.1999999999998</v>
      </c>
      <c r="O38" s="57"/>
      <c r="P38" s="57"/>
      <c r="Q38" s="57"/>
      <c r="R38" s="57"/>
      <c r="S38" s="57"/>
      <c r="T38" s="57"/>
    </row>
    <row r="39" spans="1:20" ht="12.75">
      <c r="A39" s="48" t="s">
        <v>7</v>
      </c>
      <c r="B39" s="11">
        <v>115.3</v>
      </c>
      <c r="C39" s="11">
        <v>73.8</v>
      </c>
      <c r="D39" s="11">
        <v>97.1</v>
      </c>
      <c r="E39" s="11">
        <v>82.1</v>
      </c>
      <c r="F39" s="11">
        <v>84.4</v>
      </c>
      <c r="G39" s="11">
        <v>93</v>
      </c>
      <c r="H39" s="11">
        <v>96.1</v>
      </c>
      <c r="I39" s="11">
        <v>86.2</v>
      </c>
      <c r="J39" s="11">
        <v>72.5</v>
      </c>
      <c r="K39" s="11">
        <v>74.9</v>
      </c>
      <c r="L39" s="11">
        <v>102.5</v>
      </c>
      <c r="M39" s="39">
        <v>120.1</v>
      </c>
      <c r="N39" s="37">
        <v>1098</v>
      </c>
      <c r="O39" s="57"/>
      <c r="P39" s="57"/>
      <c r="Q39" s="57"/>
      <c r="R39" s="57"/>
      <c r="S39" s="57"/>
      <c r="T39" s="57"/>
    </row>
    <row r="40" spans="1:20" ht="12.75">
      <c r="A40" s="48" t="s">
        <v>8</v>
      </c>
      <c r="B40" s="29">
        <f aca="true" t="shared" si="2" ref="B40:N40">B38*100/B39</f>
        <v>159.23677363399827</v>
      </c>
      <c r="C40" s="29">
        <f t="shared" si="2"/>
        <v>57.85907859078591</v>
      </c>
      <c r="D40" s="29">
        <f t="shared" si="2"/>
        <v>137.6930998970134</v>
      </c>
      <c r="E40" s="29">
        <f t="shared" si="2"/>
        <v>42.87454323995128</v>
      </c>
      <c r="F40" s="29">
        <f t="shared" si="2"/>
        <v>133.53080568720375</v>
      </c>
      <c r="G40" s="29">
        <f t="shared" si="2"/>
        <v>58.49462365591399</v>
      </c>
      <c r="H40" s="29">
        <f t="shared" si="2"/>
        <v>53.4859521331946</v>
      </c>
      <c r="I40" s="29">
        <f t="shared" si="2"/>
        <v>51.39211136890951</v>
      </c>
      <c r="J40" s="29">
        <f t="shared" si="2"/>
        <v>108.27586206896554</v>
      </c>
      <c r="K40" s="29">
        <f t="shared" si="2"/>
        <v>153.00400534045392</v>
      </c>
      <c r="L40" s="29">
        <f t="shared" si="2"/>
        <v>57.17073170731708</v>
      </c>
      <c r="M40" s="41">
        <f t="shared" si="2"/>
        <v>96.16985845129055</v>
      </c>
      <c r="N40" s="38">
        <f t="shared" si="2"/>
        <v>93.36976320582876</v>
      </c>
      <c r="O40" s="57"/>
      <c r="P40" s="57"/>
      <c r="Q40" s="57"/>
      <c r="R40" s="57"/>
      <c r="S40" s="57"/>
      <c r="T40" s="57"/>
    </row>
    <row r="41" spans="1:20" ht="12.75">
      <c r="A41" s="50" t="s">
        <v>9</v>
      </c>
      <c r="B41" s="11">
        <f aca="true" t="shared" si="3" ref="B41:M41">MAX(B7:B37)</f>
        <v>35.3</v>
      </c>
      <c r="C41" s="11">
        <f t="shared" si="3"/>
        <v>23</v>
      </c>
      <c r="D41" s="11">
        <f t="shared" si="3"/>
        <v>20</v>
      </c>
      <c r="E41" s="11">
        <f t="shared" si="3"/>
        <v>13.3</v>
      </c>
      <c r="F41" s="11">
        <f t="shared" si="3"/>
        <v>71.2</v>
      </c>
      <c r="G41" s="11">
        <f t="shared" si="3"/>
        <v>26.5</v>
      </c>
      <c r="H41" s="11">
        <f t="shared" si="3"/>
        <v>15.1</v>
      </c>
      <c r="I41" s="11">
        <f t="shared" si="3"/>
        <v>12.9</v>
      </c>
      <c r="J41" s="11">
        <f t="shared" si="3"/>
        <v>24.1</v>
      </c>
      <c r="K41" s="11">
        <f t="shared" si="3"/>
        <v>24.700000000000003</v>
      </c>
      <c r="L41" s="11">
        <f t="shared" si="3"/>
        <v>13.099999999999998</v>
      </c>
      <c r="M41" s="39">
        <f t="shared" si="3"/>
        <v>15.899999999999991</v>
      </c>
      <c r="N41" s="37">
        <f>MAX(B41:M41)</f>
        <v>71.2</v>
      </c>
      <c r="O41" s="57"/>
      <c r="P41" s="57"/>
      <c r="Q41" s="57"/>
      <c r="R41" s="57"/>
      <c r="S41" s="57"/>
      <c r="T41" s="57"/>
    </row>
    <row r="42" spans="1:20" ht="12.75">
      <c r="A42" s="48" t="s">
        <v>31</v>
      </c>
      <c r="B42" s="12">
        <f aca="true" t="shared" si="4" ref="B42:M42">COUNTIF(B$7:B$37,"&gt;=0,1")</f>
        <v>23</v>
      </c>
      <c r="C42" s="12">
        <f t="shared" si="4"/>
        <v>12</v>
      </c>
      <c r="D42" s="12">
        <f t="shared" si="4"/>
        <v>23</v>
      </c>
      <c r="E42" s="12">
        <f t="shared" si="4"/>
        <v>13</v>
      </c>
      <c r="F42" s="12">
        <f t="shared" si="4"/>
        <v>16</v>
      </c>
      <c r="G42" s="12">
        <f t="shared" si="4"/>
        <v>9</v>
      </c>
      <c r="H42" s="12">
        <f t="shared" si="4"/>
        <v>11</v>
      </c>
      <c r="I42" s="12">
        <f t="shared" si="4"/>
        <v>14</v>
      </c>
      <c r="J42" s="12">
        <f t="shared" si="4"/>
        <v>21</v>
      </c>
      <c r="K42" s="12">
        <f t="shared" si="4"/>
        <v>19</v>
      </c>
      <c r="L42" s="12">
        <f t="shared" si="4"/>
        <v>19</v>
      </c>
      <c r="M42" s="51">
        <f t="shared" si="4"/>
        <v>19</v>
      </c>
      <c r="N42" s="52">
        <f>SUM(B42:M42)</f>
        <v>199</v>
      </c>
      <c r="O42" s="57"/>
      <c r="P42" s="57"/>
      <c r="Q42" s="57"/>
      <c r="R42" s="57"/>
      <c r="S42" s="57"/>
      <c r="T42" s="57"/>
    </row>
    <row r="43" spans="1:20" ht="12.75">
      <c r="A43" s="48" t="s">
        <v>32</v>
      </c>
      <c r="B43" s="12">
        <f aca="true" t="shared" si="5" ref="B43:M43">COUNTIF(B$7:B$37,"&gt;=1,0")</f>
        <v>19</v>
      </c>
      <c r="C43" s="12">
        <f t="shared" si="5"/>
        <v>7</v>
      </c>
      <c r="D43" s="12">
        <f t="shared" si="5"/>
        <v>18</v>
      </c>
      <c r="E43" s="12">
        <f t="shared" si="5"/>
        <v>7</v>
      </c>
      <c r="F43" s="12">
        <f t="shared" si="5"/>
        <v>9</v>
      </c>
      <c r="G43" s="12">
        <f t="shared" si="5"/>
        <v>7</v>
      </c>
      <c r="H43" s="12">
        <f t="shared" si="5"/>
        <v>7</v>
      </c>
      <c r="I43" s="12">
        <f t="shared" si="5"/>
        <v>11</v>
      </c>
      <c r="J43" s="12">
        <f t="shared" si="5"/>
        <v>12</v>
      </c>
      <c r="K43" s="12">
        <f t="shared" si="5"/>
        <v>13</v>
      </c>
      <c r="L43" s="12">
        <f t="shared" si="5"/>
        <v>13</v>
      </c>
      <c r="M43" s="51">
        <f t="shared" si="5"/>
        <v>16</v>
      </c>
      <c r="N43" s="52">
        <f>SUM(B43:M43)</f>
        <v>139</v>
      </c>
      <c r="O43" s="57"/>
      <c r="P43" s="57"/>
      <c r="Q43" s="57"/>
      <c r="R43" s="57"/>
      <c r="S43" s="57"/>
      <c r="T43" s="57"/>
    </row>
    <row r="44" spans="1:20" ht="12.75">
      <c r="A44" s="48" t="s">
        <v>33</v>
      </c>
      <c r="B44" s="12">
        <f aca="true" t="shared" si="6" ref="B44:M44">COUNTIF(B$7:B$37,"&gt;=5,0")</f>
        <v>11</v>
      </c>
      <c r="C44" s="12">
        <f t="shared" si="6"/>
        <v>2</v>
      </c>
      <c r="D44" s="12">
        <f t="shared" si="6"/>
        <v>9</v>
      </c>
      <c r="E44" s="12">
        <f t="shared" si="6"/>
        <v>2</v>
      </c>
      <c r="F44" s="12">
        <f t="shared" si="6"/>
        <v>4</v>
      </c>
      <c r="G44" s="12">
        <f t="shared" si="6"/>
        <v>3</v>
      </c>
      <c r="H44" s="12">
        <f t="shared" si="6"/>
        <v>5</v>
      </c>
      <c r="I44" s="12">
        <f t="shared" si="6"/>
        <v>3</v>
      </c>
      <c r="J44" s="12">
        <f t="shared" si="6"/>
        <v>5</v>
      </c>
      <c r="K44" s="12">
        <f t="shared" si="6"/>
        <v>6</v>
      </c>
      <c r="L44" s="12">
        <f t="shared" si="6"/>
        <v>3</v>
      </c>
      <c r="M44" s="51">
        <f t="shared" si="6"/>
        <v>10</v>
      </c>
      <c r="N44" s="52">
        <f>SUM(B44:M44)</f>
        <v>63</v>
      </c>
      <c r="O44" s="57"/>
      <c r="P44" s="57"/>
      <c r="Q44" s="57"/>
      <c r="R44" s="57"/>
      <c r="S44" s="57"/>
      <c r="T44" s="57"/>
    </row>
    <row r="45" spans="1:20" ht="12.75">
      <c r="A45" s="48" t="s">
        <v>34</v>
      </c>
      <c r="B45" s="12">
        <f aca="true" t="shared" si="7" ref="B45:M45">COUNTIF(B$7:B$37,"&gt;=10,0")</f>
        <v>8</v>
      </c>
      <c r="C45" s="12">
        <f t="shared" si="7"/>
        <v>1</v>
      </c>
      <c r="D45" s="12">
        <f t="shared" si="7"/>
        <v>6</v>
      </c>
      <c r="E45" s="12">
        <f t="shared" si="7"/>
        <v>1</v>
      </c>
      <c r="F45" s="12">
        <f t="shared" si="7"/>
        <v>2</v>
      </c>
      <c r="G45" s="12">
        <f t="shared" si="7"/>
        <v>1</v>
      </c>
      <c r="H45" s="12">
        <f t="shared" si="7"/>
        <v>2</v>
      </c>
      <c r="I45" s="12">
        <f t="shared" si="7"/>
        <v>1</v>
      </c>
      <c r="J45" s="12">
        <f t="shared" si="7"/>
        <v>2</v>
      </c>
      <c r="K45" s="12">
        <f t="shared" si="7"/>
        <v>4</v>
      </c>
      <c r="L45" s="12">
        <f t="shared" si="7"/>
        <v>2</v>
      </c>
      <c r="M45" s="51">
        <f t="shared" si="7"/>
        <v>2</v>
      </c>
      <c r="N45" s="52">
        <f>SUM(B45:M45)</f>
        <v>32</v>
      </c>
      <c r="O45" s="57"/>
      <c r="P45" s="57"/>
      <c r="Q45" s="57"/>
      <c r="R45" s="57"/>
      <c r="S45" s="57"/>
      <c r="T45" s="57"/>
    </row>
    <row r="46" spans="1:20" ht="12.75">
      <c r="A46" s="48" t="s">
        <v>35</v>
      </c>
      <c r="B46" s="12">
        <f aca="true" t="shared" si="8" ref="B46:M46">COUNTIF(B$7:B$37,"&gt;=20,0")</f>
        <v>2</v>
      </c>
      <c r="C46" s="12">
        <f t="shared" si="8"/>
        <v>1</v>
      </c>
      <c r="D46" s="12">
        <f t="shared" si="8"/>
        <v>1</v>
      </c>
      <c r="E46" s="12">
        <f t="shared" si="8"/>
        <v>0</v>
      </c>
      <c r="F46" s="12">
        <f t="shared" si="8"/>
        <v>1</v>
      </c>
      <c r="G46" s="12">
        <f t="shared" si="8"/>
        <v>1</v>
      </c>
      <c r="H46" s="12">
        <f t="shared" si="8"/>
        <v>0</v>
      </c>
      <c r="I46" s="12">
        <f t="shared" si="8"/>
        <v>0</v>
      </c>
      <c r="J46" s="12">
        <f t="shared" si="8"/>
        <v>1</v>
      </c>
      <c r="K46" s="12">
        <f t="shared" si="8"/>
        <v>1</v>
      </c>
      <c r="L46" s="12">
        <f t="shared" si="8"/>
        <v>0</v>
      </c>
      <c r="M46" s="51">
        <f t="shared" si="8"/>
        <v>0</v>
      </c>
      <c r="N46" s="52">
        <f>SUM(B46:M46)</f>
        <v>8</v>
      </c>
      <c r="O46" s="57"/>
      <c r="P46" s="57"/>
      <c r="Q46" s="57"/>
      <c r="R46" s="57"/>
      <c r="S46" s="57"/>
      <c r="T46" s="57"/>
    </row>
    <row r="47" spans="1:20" ht="12.75">
      <c r="A47" s="67"/>
      <c r="B47" s="6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</row>
    <row r="48" spans="1:20" ht="12.75">
      <c r="A48" s="67"/>
      <c r="B48" s="6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</row>
    <row r="49" spans="1:20" ht="12.75">
      <c r="A49" s="67"/>
      <c r="B49" s="6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</row>
    <row r="50" spans="1:20" ht="12.75">
      <c r="A50" s="67"/>
      <c r="B50" s="6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</row>
    <row r="51" spans="1:20" ht="12.75">
      <c r="A51" s="67"/>
      <c r="B51" s="6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</row>
    <row r="52" spans="1:20" ht="12.75">
      <c r="A52" s="67"/>
      <c r="B52" s="6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20" ht="12.75">
      <c r="A53" s="67"/>
      <c r="B53" s="6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</row>
    <row r="54" spans="1:20" ht="12.75">
      <c r="A54" s="67"/>
      <c r="B54" s="6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</row>
    <row r="55" spans="1:20" ht="12.75">
      <c r="A55" s="67"/>
      <c r="B55" s="6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</row>
    <row r="56" spans="1:20" ht="12.75">
      <c r="A56" s="67"/>
      <c r="B56" s="6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</row>
    <row r="57" spans="1:20" ht="12.75">
      <c r="A57" s="67"/>
      <c r="B57" s="6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</row>
    <row r="58" spans="1:20" ht="12.75">
      <c r="A58" s="67"/>
      <c r="B58" s="6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</row>
    <row r="59" spans="1:20" ht="12.75">
      <c r="A59" s="67"/>
      <c r="B59" s="6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</row>
  </sheetData>
  <sheetProtection/>
  <mergeCells count="1">
    <mergeCell ref="C1:F1"/>
  </mergeCells>
  <conditionalFormatting sqref="N7:N37">
    <cfRule type="expression" priority="1" dxfId="205" stopIfTrue="1">
      <formula>N7=MAX(N$7:N$37)</formula>
    </cfRule>
  </conditionalFormatting>
  <conditionalFormatting sqref="B7:M7 B9:M9 B11:M11 B13:M13 B15:M15 B17:M17 B19:M19 B21:M21 B23:M23 B25:M25 B27:M27 B29:M29 B31:M31 B33:M33 D35:M35 B37 B35 H37:I37 F37 M37 K37">
    <cfRule type="expression" priority="2" dxfId="19" stopIfTrue="1">
      <formula>B7=""</formula>
    </cfRule>
    <cfRule type="expression" priority="3" dxfId="16" stopIfTrue="1">
      <formula>B7&gt;=$O$3</formula>
    </cfRule>
  </conditionalFormatting>
  <conditionalFormatting sqref="B8:M8 B10:M10 B12:M12 B14:M14 B16:M16 B18:M18 B20:M20 B22:M22 B24:M24 B26:M26 B28:M28 B30:M30 B32:M32 B34:M34 B36 D36:M36">
    <cfRule type="expression" priority="4" dxfId="17" stopIfTrue="1">
      <formula>B8=""</formula>
    </cfRule>
    <cfRule type="expression" priority="5" dxfId="16" stopIfTrue="1">
      <formula>B8&gt;=$O$3</formula>
    </cfRule>
  </conditionalFormatting>
  <conditionalFormatting sqref="L37 E37 G37 J37 C35:C37">
    <cfRule type="expression" priority="6" dxfId="206" stopIfTrue="1">
      <formula>C35=MAX(C$7:C$37)</formula>
    </cfRule>
    <cfRule type="expression" priority="7" dxfId="207" stopIfTrue="1">
      <formula>C35=MIN(C$7:C$37)</formula>
    </cfRule>
  </conditionalFormatting>
  <conditionalFormatting sqref="D37">
    <cfRule type="expression" priority="8" dxfId="19" stopIfTrue="1">
      <formula>D37=""</formula>
    </cfRule>
    <cfRule type="expression" priority="9" dxfId="16" stopIfTrue="1">
      <formula>D37&gt;=$O$3</formula>
    </cfRule>
  </conditionalFormatting>
  <printOptions horizontalCentered="1" verticalCentered="1"/>
  <pageMargins left="0.5905511811023623" right="0.3937007874015748" top="0.3937007874015748" bottom="0" header="0.5118110236220472" footer="0.5118110236220472"/>
  <pageSetup horizontalDpi="300" verticalDpi="300" orientation="landscape" paperSize="9" scale="93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"/>
  <dimension ref="A1:T59"/>
  <sheetViews>
    <sheetView showGridLines="0" showRowColHeader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37" sqref="D37"/>
    </sheetView>
  </sheetViews>
  <sheetFormatPr defaultColWidth="12" defaultRowHeight="12.75"/>
  <cols>
    <col min="1" max="1" width="16.33203125" style="1" customWidth="1"/>
    <col min="2" max="2" width="9.83203125" style="1" customWidth="1"/>
    <col min="3" max="3" width="9.5" style="0" customWidth="1"/>
    <col min="4" max="4" width="9.16015625" style="0" customWidth="1"/>
    <col min="5" max="5" width="8.83203125" style="0" customWidth="1"/>
    <col min="6" max="6" width="9.5" style="0" customWidth="1"/>
    <col min="7" max="7" width="8.5" style="0" customWidth="1"/>
    <col min="8" max="8" width="9.16015625" style="0" customWidth="1"/>
    <col min="9" max="9" width="9" style="0" customWidth="1"/>
    <col min="10" max="10" width="10.66015625" style="0" customWidth="1"/>
    <col min="11" max="11" width="9.83203125" style="0" customWidth="1"/>
    <col min="12" max="12" width="10.83203125" style="0" customWidth="1"/>
    <col min="13" max="13" width="10.33203125" style="0" customWidth="1"/>
    <col min="14" max="14" width="9" style="0" customWidth="1"/>
    <col min="15" max="15" width="15.33203125" style="0" customWidth="1"/>
  </cols>
  <sheetData>
    <row r="1" spans="1:20" ht="16.5" thickTop="1">
      <c r="A1" s="58"/>
      <c r="B1" s="59"/>
      <c r="C1" s="77" t="s">
        <v>0</v>
      </c>
      <c r="D1" s="77"/>
      <c r="E1" s="77"/>
      <c r="F1" s="77"/>
      <c r="G1" s="60">
        <v>2018</v>
      </c>
      <c r="H1" s="61"/>
      <c r="I1" s="61" t="s">
        <v>1</v>
      </c>
      <c r="J1" s="62"/>
      <c r="K1" s="57"/>
      <c r="L1" s="57"/>
      <c r="M1" s="57"/>
      <c r="N1" s="57"/>
      <c r="O1" s="73">
        <v>0</v>
      </c>
      <c r="P1" s="57"/>
      <c r="Q1" s="57"/>
      <c r="R1" s="57"/>
      <c r="S1" s="57"/>
      <c r="T1" s="57"/>
    </row>
    <row r="2" spans="1:20" ht="16.5" thickBot="1">
      <c r="A2" s="58"/>
      <c r="B2" s="63"/>
      <c r="C2" s="64"/>
      <c r="D2" s="64" t="s">
        <v>2</v>
      </c>
      <c r="E2" s="64"/>
      <c r="F2" s="64"/>
      <c r="G2" s="64"/>
      <c r="H2" s="64"/>
      <c r="I2" s="64"/>
      <c r="J2" s="65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16.5" thickTop="1">
      <c r="A3" s="58"/>
      <c r="B3" s="66" t="s">
        <v>29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72">
        <f>(100-O1)/10</f>
        <v>10</v>
      </c>
      <c r="P3" s="57"/>
      <c r="Q3" s="57"/>
      <c r="R3" s="57"/>
      <c r="S3" s="57"/>
      <c r="T3" s="57"/>
    </row>
    <row r="4" spans="1:20" ht="12.75">
      <c r="A4" s="67"/>
      <c r="B4" s="68" t="s">
        <v>28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ht="12.75">
      <c r="A5" s="70" t="s">
        <v>3</v>
      </c>
      <c r="B5" s="71">
        <v>1</v>
      </c>
      <c r="C5" s="71">
        <v>32</v>
      </c>
      <c r="D5" s="71">
        <v>61</v>
      </c>
      <c r="E5" s="71">
        <v>92</v>
      </c>
      <c r="F5" s="71">
        <v>122</v>
      </c>
      <c r="G5" s="71">
        <v>153</v>
      </c>
      <c r="H5" s="71">
        <v>183</v>
      </c>
      <c r="I5" s="71">
        <v>214</v>
      </c>
      <c r="J5" s="71">
        <v>245</v>
      </c>
      <c r="K5" s="71">
        <v>275</v>
      </c>
      <c r="L5" s="71">
        <v>306</v>
      </c>
      <c r="M5" s="71">
        <v>336</v>
      </c>
      <c r="N5" s="70" t="s">
        <v>4</v>
      </c>
      <c r="O5" s="57"/>
      <c r="P5" s="57"/>
      <c r="Q5" s="57"/>
      <c r="R5" s="57"/>
      <c r="S5" s="57"/>
      <c r="T5" s="57"/>
    </row>
    <row r="6" spans="1:20" ht="6.75" customHeight="1">
      <c r="A6" s="69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7"/>
      <c r="O6" s="57"/>
      <c r="P6" s="57"/>
      <c r="Q6" s="57"/>
      <c r="R6" s="57"/>
      <c r="S6" s="57"/>
      <c r="T6" s="57"/>
    </row>
    <row r="7" spans="1:20" ht="12.75">
      <c r="A7" s="43">
        <v>1</v>
      </c>
      <c r="B7" s="20">
        <v>11.5</v>
      </c>
      <c r="C7" s="20">
        <v>3</v>
      </c>
      <c r="D7" s="20" t="s">
        <v>26</v>
      </c>
      <c r="E7" s="20">
        <v>1.5</v>
      </c>
      <c r="F7" s="20">
        <v>0</v>
      </c>
      <c r="G7" s="20">
        <v>9.6</v>
      </c>
      <c r="H7" s="20" t="s">
        <v>26</v>
      </c>
      <c r="I7" s="20">
        <v>3.4</v>
      </c>
      <c r="J7" s="20" t="s">
        <v>26</v>
      </c>
      <c r="K7" s="20">
        <v>6.5</v>
      </c>
      <c r="L7" s="20">
        <v>0.1</v>
      </c>
      <c r="M7" s="20">
        <v>2.1</v>
      </c>
      <c r="N7" s="35">
        <f aca="true" t="shared" si="0" ref="N7:N38">SUM(B7:M7)</f>
        <v>37.7</v>
      </c>
      <c r="O7" s="57"/>
      <c r="P7" s="57"/>
      <c r="Q7" s="57"/>
      <c r="R7" s="57"/>
      <c r="S7" s="57"/>
      <c r="T7" s="57"/>
    </row>
    <row r="8" spans="1:20" ht="12.75">
      <c r="A8" s="44">
        <v>2</v>
      </c>
      <c r="B8" s="33">
        <v>21.8</v>
      </c>
      <c r="C8" s="33">
        <v>4.5</v>
      </c>
      <c r="D8" s="33" t="s">
        <v>26</v>
      </c>
      <c r="E8" s="33">
        <v>2.8</v>
      </c>
      <c r="F8" s="33" t="s">
        <v>26</v>
      </c>
      <c r="G8" s="33">
        <v>0.3</v>
      </c>
      <c r="H8" s="33" t="s">
        <v>26</v>
      </c>
      <c r="I8" s="33" t="s">
        <v>26</v>
      </c>
      <c r="J8" s="33">
        <v>1.4</v>
      </c>
      <c r="K8" s="33">
        <v>8.499999999999995</v>
      </c>
      <c r="L8" s="33" t="s">
        <v>26</v>
      </c>
      <c r="M8" s="33">
        <v>31.1</v>
      </c>
      <c r="N8" s="46">
        <f t="shared" si="0"/>
        <v>70.4</v>
      </c>
      <c r="O8" s="57"/>
      <c r="P8" s="57"/>
      <c r="Q8" s="57"/>
      <c r="R8" s="57"/>
      <c r="S8" s="57"/>
      <c r="T8" s="57"/>
    </row>
    <row r="9" spans="1:20" ht="12.75">
      <c r="A9" s="43">
        <v>3</v>
      </c>
      <c r="B9" s="20">
        <v>21.1</v>
      </c>
      <c r="C9" s="20">
        <v>2.5</v>
      </c>
      <c r="D9" s="20">
        <v>0.2</v>
      </c>
      <c r="E9" s="20">
        <v>0.3</v>
      </c>
      <c r="F9" s="20" t="s">
        <v>26</v>
      </c>
      <c r="G9" s="20" t="s">
        <v>26</v>
      </c>
      <c r="H9" s="20" t="s">
        <v>26</v>
      </c>
      <c r="I9" s="20" t="s">
        <v>26</v>
      </c>
      <c r="J9" s="20">
        <v>1.5</v>
      </c>
      <c r="K9" s="20">
        <v>0</v>
      </c>
      <c r="L9" s="20" t="s">
        <v>26</v>
      </c>
      <c r="M9" s="20">
        <v>19.1</v>
      </c>
      <c r="N9" s="35">
        <f t="shared" si="0"/>
        <v>44.7</v>
      </c>
      <c r="O9" s="57"/>
      <c r="P9" s="57"/>
      <c r="Q9" s="57"/>
      <c r="R9" s="57"/>
      <c r="S9" s="57"/>
      <c r="T9" s="57"/>
    </row>
    <row r="10" spans="1:20" ht="12.75">
      <c r="A10" s="44">
        <v>4</v>
      </c>
      <c r="B10" s="33">
        <v>3.5</v>
      </c>
      <c r="C10" s="33">
        <v>0.1</v>
      </c>
      <c r="D10" s="33">
        <v>0.3</v>
      </c>
      <c r="E10" s="33">
        <v>1.4</v>
      </c>
      <c r="F10" s="33" t="s">
        <v>26</v>
      </c>
      <c r="G10" s="33" t="s">
        <v>26</v>
      </c>
      <c r="H10" s="33">
        <v>1.1</v>
      </c>
      <c r="I10" s="33" t="s">
        <v>26</v>
      </c>
      <c r="J10" s="33" t="s">
        <v>26</v>
      </c>
      <c r="K10" s="33">
        <v>0.5</v>
      </c>
      <c r="L10" s="33" t="s">
        <v>26</v>
      </c>
      <c r="M10" s="33">
        <v>0</v>
      </c>
      <c r="N10" s="46">
        <f t="shared" si="0"/>
        <v>6.9</v>
      </c>
      <c r="O10" s="57"/>
      <c r="P10" s="57"/>
      <c r="Q10" s="57"/>
      <c r="R10" s="57"/>
      <c r="S10" s="57"/>
      <c r="T10" s="57"/>
    </row>
    <row r="11" spans="1:20" ht="12.75">
      <c r="A11" s="43">
        <v>5</v>
      </c>
      <c r="B11" s="20">
        <v>0.3</v>
      </c>
      <c r="C11" s="20" t="s">
        <v>26</v>
      </c>
      <c r="D11" s="20" t="s">
        <v>26</v>
      </c>
      <c r="E11" s="20">
        <v>0.6</v>
      </c>
      <c r="F11" s="20" t="s">
        <v>26</v>
      </c>
      <c r="G11" s="20" t="s">
        <v>26</v>
      </c>
      <c r="H11" s="20" t="s">
        <v>26</v>
      </c>
      <c r="I11" s="20" t="s">
        <v>26</v>
      </c>
      <c r="J11" s="20" t="s">
        <v>26</v>
      </c>
      <c r="K11" s="20" t="s">
        <v>26</v>
      </c>
      <c r="L11" s="20" t="s">
        <v>26</v>
      </c>
      <c r="M11" s="20">
        <v>0.8</v>
      </c>
      <c r="N11" s="35">
        <f t="shared" si="0"/>
        <v>1.7</v>
      </c>
      <c r="O11" s="57"/>
      <c r="P11" s="57"/>
      <c r="Q11" s="57"/>
      <c r="R11" s="57"/>
      <c r="S11" s="57"/>
      <c r="T11" s="57"/>
    </row>
    <row r="12" spans="1:20" ht="12.75">
      <c r="A12" s="44">
        <v>6</v>
      </c>
      <c r="B12" s="33">
        <v>1.7</v>
      </c>
      <c r="C12" s="33">
        <v>0</v>
      </c>
      <c r="D12" s="33" t="s">
        <v>26</v>
      </c>
      <c r="E12" s="33" t="s">
        <v>26</v>
      </c>
      <c r="F12" s="33" t="s">
        <v>26</v>
      </c>
      <c r="G12" s="33" t="s">
        <v>26</v>
      </c>
      <c r="H12" s="33" t="s">
        <v>26</v>
      </c>
      <c r="I12" s="33" t="s">
        <v>26</v>
      </c>
      <c r="J12" s="33">
        <v>0.1</v>
      </c>
      <c r="K12" s="33" t="s">
        <v>26</v>
      </c>
      <c r="L12" s="33" t="s">
        <v>26</v>
      </c>
      <c r="M12" s="33">
        <v>2.6</v>
      </c>
      <c r="N12" s="46">
        <f t="shared" si="0"/>
        <v>4.4</v>
      </c>
      <c r="O12" s="57"/>
      <c r="P12" s="57"/>
      <c r="Q12" s="57"/>
      <c r="R12" s="57"/>
      <c r="S12" s="57"/>
      <c r="T12" s="57"/>
    </row>
    <row r="13" spans="1:20" ht="12.75">
      <c r="A13" s="43">
        <v>7</v>
      </c>
      <c r="B13" s="20">
        <v>0.1</v>
      </c>
      <c r="C13" s="20" t="s">
        <v>26</v>
      </c>
      <c r="D13" s="20">
        <v>2.9</v>
      </c>
      <c r="E13" s="20" t="s">
        <v>26</v>
      </c>
      <c r="F13" s="20" t="s">
        <v>26</v>
      </c>
      <c r="G13" s="20" t="s">
        <v>26</v>
      </c>
      <c r="H13" s="20" t="s">
        <v>26</v>
      </c>
      <c r="I13" s="20">
        <v>4.8</v>
      </c>
      <c r="J13" s="20">
        <v>0</v>
      </c>
      <c r="K13" s="20" t="s">
        <v>26</v>
      </c>
      <c r="L13" s="20">
        <v>1.1</v>
      </c>
      <c r="M13" s="20">
        <v>8.1</v>
      </c>
      <c r="N13" s="35">
        <f t="shared" si="0"/>
        <v>17</v>
      </c>
      <c r="O13" s="57"/>
      <c r="P13" s="57"/>
      <c r="Q13" s="57"/>
      <c r="R13" s="57"/>
      <c r="S13" s="57"/>
      <c r="T13" s="57"/>
    </row>
    <row r="14" spans="1:20" ht="12.75">
      <c r="A14" s="44">
        <v>8</v>
      </c>
      <c r="B14" s="33" t="s">
        <v>26</v>
      </c>
      <c r="C14" s="33" t="s">
        <v>26</v>
      </c>
      <c r="D14" s="33">
        <v>3.3</v>
      </c>
      <c r="E14" s="33" t="s">
        <v>26</v>
      </c>
      <c r="F14" s="33" t="s">
        <v>26</v>
      </c>
      <c r="G14" s="33">
        <v>0.2</v>
      </c>
      <c r="H14" s="33" t="s">
        <v>26</v>
      </c>
      <c r="I14" s="33">
        <v>0.7</v>
      </c>
      <c r="J14" s="33" t="s">
        <v>26</v>
      </c>
      <c r="K14" s="33" t="s">
        <v>26</v>
      </c>
      <c r="L14" s="33">
        <v>0.1</v>
      </c>
      <c r="M14" s="33">
        <v>38.3</v>
      </c>
      <c r="N14" s="46">
        <f t="shared" si="0"/>
        <v>42.599999999999994</v>
      </c>
      <c r="O14" s="57"/>
      <c r="P14" s="57"/>
      <c r="Q14" s="57"/>
      <c r="R14" s="57"/>
      <c r="S14" s="57"/>
      <c r="T14" s="57"/>
    </row>
    <row r="15" spans="1:20" ht="12.75">
      <c r="A15" s="43">
        <v>9</v>
      </c>
      <c r="B15" s="20">
        <v>0.7</v>
      </c>
      <c r="C15" s="20" t="s">
        <v>26</v>
      </c>
      <c r="D15" s="20">
        <v>5</v>
      </c>
      <c r="E15" s="20" t="s">
        <v>26</v>
      </c>
      <c r="F15" s="20" t="s">
        <v>26</v>
      </c>
      <c r="G15" s="20">
        <v>6.4</v>
      </c>
      <c r="H15" s="20">
        <v>0</v>
      </c>
      <c r="I15" s="20">
        <v>0.2</v>
      </c>
      <c r="J15" s="20" t="s">
        <v>26</v>
      </c>
      <c r="K15" s="20" t="s">
        <v>26</v>
      </c>
      <c r="L15" s="20">
        <v>0</v>
      </c>
      <c r="M15" s="20">
        <v>5.1</v>
      </c>
      <c r="N15" s="35">
        <f t="shared" si="0"/>
        <v>17.4</v>
      </c>
      <c r="O15" s="57"/>
      <c r="P15" s="57"/>
      <c r="Q15" s="57"/>
      <c r="R15" s="57"/>
      <c r="S15" s="57"/>
      <c r="T15" s="57"/>
    </row>
    <row r="16" spans="1:20" ht="12.75">
      <c r="A16" s="44">
        <v>10</v>
      </c>
      <c r="B16" s="33">
        <v>0.2</v>
      </c>
      <c r="C16" s="33">
        <v>0.9</v>
      </c>
      <c r="D16" s="33">
        <v>0.1</v>
      </c>
      <c r="E16" s="33">
        <v>0.3</v>
      </c>
      <c r="F16" s="33">
        <v>0</v>
      </c>
      <c r="G16" s="33">
        <v>5.1</v>
      </c>
      <c r="H16" s="33">
        <v>26.1</v>
      </c>
      <c r="I16" s="33">
        <v>0.4</v>
      </c>
      <c r="J16" s="33" t="s">
        <v>26</v>
      </c>
      <c r="K16" s="33" t="s">
        <v>26</v>
      </c>
      <c r="L16" s="33">
        <v>1.5</v>
      </c>
      <c r="M16" s="33">
        <v>6.3</v>
      </c>
      <c r="N16" s="46">
        <f t="shared" si="0"/>
        <v>40.9</v>
      </c>
      <c r="O16" s="57"/>
      <c r="P16" s="57"/>
      <c r="Q16" s="57"/>
      <c r="R16" s="57"/>
      <c r="S16" s="57"/>
      <c r="T16" s="57"/>
    </row>
    <row r="17" spans="1:20" ht="12.75">
      <c r="A17" s="43">
        <v>11</v>
      </c>
      <c r="B17" s="20">
        <v>0</v>
      </c>
      <c r="C17" s="20">
        <v>3.2</v>
      </c>
      <c r="D17" s="20">
        <v>0</v>
      </c>
      <c r="E17" s="20">
        <v>0.5</v>
      </c>
      <c r="F17" s="20" t="s">
        <v>26</v>
      </c>
      <c r="G17" s="20" t="s">
        <v>26</v>
      </c>
      <c r="H17" s="20">
        <v>3.7</v>
      </c>
      <c r="I17" s="20" t="s">
        <v>26</v>
      </c>
      <c r="J17" s="20" t="s">
        <v>26</v>
      </c>
      <c r="K17" s="20" t="s">
        <v>26</v>
      </c>
      <c r="L17" s="20">
        <v>6</v>
      </c>
      <c r="M17" s="20">
        <v>0.5</v>
      </c>
      <c r="N17" s="35">
        <f t="shared" si="0"/>
        <v>13.9</v>
      </c>
      <c r="O17" s="57"/>
      <c r="P17" s="57"/>
      <c r="Q17" s="57"/>
      <c r="R17" s="57"/>
      <c r="S17" s="57"/>
      <c r="T17" s="57"/>
    </row>
    <row r="18" spans="1:20" ht="12.75">
      <c r="A18" s="44">
        <v>12</v>
      </c>
      <c r="B18" s="33">
        <v>0</v>
      </c>
      <c r="C18" s="33">
        <v>7</v>
      </c>
      <c r="D18" s="33">
        <v>2.4</v>
      </c>
      <c r="E18" s="33">
        <v>7.5</v>
      </c>
      <c r="F18" s="33" t="s">
        <v>26</v>
      </c>
      <c r="G18" s="33">
        <v>0</v>
      </c>
      <c r="H18" s="33">
        <v>1.3</v>
      </c>
      <c r="I18" s="33" t="s">
        <v>26</v>
      </c>
      <c r="J18" s="33">
        <v>4</v>
      </c>
      <c r="K18" s="33" t="s">
        <v>26</v>
      </c>
      <c r="L18" s="33">
        <v>1.6</v>
      </c>
      <c r="M18" s="33">
        <v>0.1</v>
      </c>
      <c r="N18" s="46">
        <f t="shared" si="0"/>
        <v>23.900000000000002</v>
      </c>
      <c r="O18" s="57"/>
      <c r="P18" s="57"/>
      <c r="Q18" s="57"/>
      <c r="R18" s="57"/>
      <c r="S18" s="57"/>
      <c r="T18" s="57"/>
    </row>
    <row r="19" spans="1:20" ht="12.75">
      <c r="A19" s="43">
        <v>13</v>
      </c>
      <c r="B19" s="20" t="s">
        <v>26</v>
      </c>
      <c r="C19" s="20" t="s">
        <v>26</v>
      </c>
      <c r="D19" s="20">
        <v>5.2</v>
      </c>
      <c r="E19" s="20">
        <v>11.5</v>
      </c>
      <c r="F19" s="20">
        <v>0.2</v>
      </c>
      <c r="G19" s="20">
        <v>0</v>
      </c>
      <c r="H19" s="20" t="s">
        <v>26</v>
      </c>
      <c r="I19" s="20">
        <v>3.7</v>
      </c>
      <c r="J19" s="20">
        <v>3.4</v>
      </c>
      <c r="K19" s="20" t="s">
        <v>26</v>
      </c>
      <c r="L19" s="20">
        <v>0.3</v>
      </c>
      <c r="M19" s="20" t="s">
        <v>26</v>
      </c>
      <c r="N19" s="35">
        <f t="shared" si="0"/>
        <v>24.299999999999997</v>
      </c>
      <c r="O19" s="57"/>
      <c r="P19" s="57"/>
      <c r="Q19" s="57"/>
      <c r="R19" s="57"/>
      <c r="S19" s="57"/>
      <c r="T19" s="57"/>
    </row>
    <row r="20" spans="1:20" ht="12.75">
      <c r="A20" s="44">
        <v>14</v>
      </c>
      <c r="B20" s="33" t="s">
        <v>26</v>
      </c>
      <c r="C20" s="33" t="s">
        <v>26</v>
      </c>
      <c r="D20" s="33">
        <v>0.1</v>
      </c>
      <c r="E20" s="33">
        <v>1.5</v>
      </c>
      <c r="F20" s="33" t="s">
        <v>26</v>
      </c>
      <c r="G20" s="33">
        <v>2.1</v>
      </c>
      <c r="H20" s="33" t="s">
        <v>26</v>
      </c>
      <c r="I20" s="33">
        <v>3.4</v>
      </c>
      <c r="J20" s="33" t="s">
        <v>26</v>
      </c>
      <c r="K20" s="33" t="s">
        <v>26</v>
      </c>
      <c r="L20" s="33" t="s">
        <v>26</v>
      </c>
      <c r="M20" s="33" t="s">
        <v>26</v>
      </c>
      <c r="N20" s="46">
        <f t="shared" si="0"/>
        <v>7.1</v>
      </c>
      <c r="O20" s="57"/>
      <c r="P20" s="57"/>
      <c r="Q20" s="57"/>
      <c r="R20" s="57"/>
      <c r="S20" s="57"/>
      <c r="T20" s="57"/>
    </row>
    <row r="21" spans="1:20" ht="12.75">
      <c r="A21" s="43">
        <v>15</v>
      </c>
      <c r="B21" s="20">
        <v>7.2</v>
      </c>
      <c r="C21" s="20">
        <v>1.6</v>
      </c>
      <c r="D21" s="20">
        <v>2.8</v>
      </c>
      <c r="E21" s="20">
        <v>1.6</v>
      </c>
      <c r="F21" s="20">
        <v>5.7</v>
      </c>
      <c r="G21" s="20" t="s">
        <v>26</v>
      </c>
      <c r="H21" s="20" t="s">
        <v>26</v>
      </c>
      <c r="I21" s="20">
        <v>0</v>
      </c>
      <c r="J21" s="20" t="s">
        <v>26</v>
      </c>
      <c r="K21" s="20" t="s">
        <v>26</v>
      </c>
      <c r="L21" s="20" t="s">
        <v>26</v>
      </c>
      <c r="M21" s="20" t="s">
        <v>26</v>
      </c>
      <c r="N21" s="35">
        <f t="shared" si="0"/>
        <v>18.900000000000002</v>
      </c>
      <c r="O21" s="57"/>
      <c r="P21" s="57"/>
      <c r="Q21" s="57"/>
      <c r="R21" s="57"/>
      <c r="S21" s="57"/>
      <c r="T21" s="57"/>
    </row>
    <row r="22" spans="1:20" ht="12.75">
      <c r="A22" s="44">
        <v>16</v>
      </c>
      <c r="B22" s="33">
        <v>14.5</v>
      </c>
      <c r="C22" s="33">
        <v>0</v>
      </c>
      <c r="D22" s="33">
        <v>5</v>
      </c>
      <c r="E22" s="33" t="s">
        <v>26</v>
      </c>
      <c r="F22" s="33">
        <v>2.7</v>
      </c>
      <c r="G22" s="33">
        <v>0</v>
      </c>
      <c r="H22" s="33" t="s">
        <v>26</v>
      </c>
      <c r="I22" s="33" t="s">
        <v>26</v>
      </c>
      <c r="J22" s="33" t="s">
        <v>26</v>
      </c>
      <c r="K22" s="33">
        <v>1.2</v>
      </c>
      <c r="L22" s="33" t="s">
        <v>26</v>
      </c>
      <c r="M22" s="33">
        <v>2.1</v>
      </c>
      <c r="N22" s="46">
        <f t="shared" si="0"/>
        <v>25.5</v>
      </c>
      <c r="O22" s="57"/>
      <c r="P22" s="57"/>
      <c r="Q22" s="57"/>
      <c r="R22" s="57"/>
      <c r="S22" s="57"/>
      <c r="T22" s="57"/>
    </row>
    <row r="23" spans="1:20" ht="12.75">
      <c r="A23" s="43">
        <v>17</v>
      </c>
      <c r="B23" s="20">
        <v>15.6</v>
      </c>
      <c r="C23" s="20" t="s">
        <v>26</v>
      </c>
      <c r="D23" s="20">
        <v>0</v>
      </c>
      <c r="E23" s="20" t="s">
        <v>26</v>
      </c>
      <c r="F23" s="20" t="s">
        <v>26</v>
      </c>
      <c r="G23" s="20">
        <v>0</v>
      </c>
      <c r="H23" s="20" t="s">
        <v>26</v>
      </c>
      <c r="I23" s="20" t="s">
        <v>26</v>
      </c>
      <c r="J23" s="20" t="s">
        <v>26</v>
      </c>
      <c r="K23" s="20" t="s">
        <v>26</v>
      </c>
      <c r="L23" s="20" t="s">
        <v>26</v>
      </c>
      <c r="M23" s="20">
        <v>2.6</v>
      </c>
      <c r="N23" s="35">
        <f t="shared" si="0"/>
        <v>18.2</v>
      </c>
      <c r="O23" s="57"/>
      <c r="P23" s="57"/>
      <c r="Q23" s="57"/>
      <c r="R23" s="57"/>
      <c r="S23" s="57"/>
      <c r="T23" s="57"/>
    </row>
    <row r="24" spans="1:20" ht="12.75">
      <c r="A24" s="44">
        <v>18</v>
      </c>
      <c r="B24" s="33">
        <v>6.6</v>
      </c>
      <c r="C24" s="33" t="s">
        <v>26</v>
      </c>
      <c r="D24" s="33" t="s">
        <v>26</v>
      </c>
      <c r="E24" s="33" t="s">
        <v>26</v>
      </c>
      <c r="F24" s="33" t="s">
        <v>26</v>
      </c>
      <c r="G24" s="33">
        <v>0</v>
      </c>
      <c r="H24" s="33" t="s">
        <v>26</v>
      </c>
      <c r="I24" s="33" t="s">
        <v>26</v>
      </c>
      <c r="J24" s="33" t="s">
        <v>26</v>
      </c>
      <c r="K24" s="33">
        <v>1.2</v>
      </c>
      <c r="L24" s="33">
        <v>0.6</v>
      </c>
      <c r="M24" s="33">
        <v>0</v>
      </c>
      <c r="N24" s="46">
        <f t="shared" si="0"/>
        <v>8.4</v>
      </c>
      <c r="O24" s="57"/>
      <c r="P24" s="57"/>
      <c r="Q24" s="57"/>
      <c r="R24" s="57"/>
      <c r="S24" s="57"/>
      <c r="T24" s="57"/>
    </row>
    <row r="25" spans="1:20" ht="12.75">
      <c r="A25" s="43">
        <v>19</v>
      </c>
      <c r="B25" s="20">
        <v>8.7</v>
      </c>
      <c r="C25" s="20" t="s">
        <v>26</v>
      </c>
      <c r="D25" s="20">
        <v>0.3</v>
      </c>
      <c r="E25" s="20" t="s">
        <v>26</v>
      </c>
      <c r="F25" s="20" t="s">
        <v>26</v>
      </c>
      <c r="G25" s="20" t="s">
        <v>26</v>
      </c>
      <c r="H25" s="20" t="s">
        <v>26</v>
      </c>
      <c r="I25" s="20" t="s">
        <v>26</v>
      </c>
      <c r="J25" s="20" t="s">
        <v>26</v>
      </c>
      <c r="K25" s="20" t="s">
        <v>26</v>
      </c>
      <c r="L25" s="20">
        <v>0.3</v>
      </c>
      <c r="M25" s="20">
        <v>2</v>
      </c>
      <c r="N25" s="35">
        <f t="shared" si="0"/>
        <v>11.3</v>
      </c>
      <c r="O25" s="57"/>
      <c r="P25" s="57"/>
      <c r="Q25" s="57"/>
      <c r="R25" s="57"/>
      <c r="S25" s="57"/>
      <c r="T25" s="57"/>
    </row>
    <row r="26" spans="1:20" ht="12.75">
      <c r="A26" s="44">
        <v>20</v>
      </c>
      <c r="B26" s="33">
        <v>11.4</v>
      </c>
      <c r="C26" s="33" t="s">
        <v>26</v>
      </c>
      <c r="D26" s="33">
        <v>0</v>
      </c>
      <c r="E26" s="33" t="s">
        <v>26</v>
      </c>
      <c r="F26" s="33" t="s">
        <v>26</v>
      </c>
      <c r="G26" s="33" t="s">
        <v>26</v>
      </c>
      <c r="H26" s="33" t="s">
        <v>26</v>
      </c>
      <c r="I26" s="33">
        <v>0</v>
      </c>
      <c r="J26" s="33" t="s">
        <v>26</v>
      </c>
      <c r="K26" s="33" t="s">
        <v>26</v>
      </c>
      <c r="L26" s="33">
        <v>4.6</v>
      </c>
      <c r="M26" s="33">
        <v>8.3</v>
      </c>
      <c r="N26" s="46">
        <f t="shared" si="0"/>
        <v>24.3</v>
      </c>
      <c r="O26" s="57"/>
      <c r="P26" s="57"/>
      <c r="Q26" s="57"/>
      <c r="R26" s="57"/>
      <c r="S26" s="57"/>
      <c r="T26" s="57"/>
    </row>
    <row r="27" spans="1:20" ht="12.75">
      <c r="A27" s="43">
        <v>21</v>
      </c>
      <c r="B27" s="20">
        <v>0.8</v>
      </c>
      <c r="C27" s="20" t="s">
        <v>26</v>
      </c>
      <c r="D27" s="20">
        <v>0.1</v>
      </c>
      <c r="E27" s="20" t="s">
        <v>26</v>
      </c>
      <c r="F27" s="20">
        <v>0</v>
      </c>
      <c r="G27" s="20">
        <v>11.7</v>
      </c>
      <c r="H27" s="20" t="s">
        <v>26</v>
      </c>
      <c r="I27" s="20" t="s">
        <v>26</v>
      </c>
      <c r="J27" s="20">
        <v>2.4</v>
      </c>
      <c r="K27" s="20" t="s">
        <v>26</v>
      </c>
      <c r="L27" s="20">
        <v>0</v>
      </c>
      <c r="M27" s="20">
        <v>28.3</v>
      </c>
      <c r="N27" s="35">
        <f t="shared" si="0"/>
        <v>43.3</v>
      </c>
      <c r="O27" s="57"/>
      <c r="P27" s="57"/>
      <c r="Q27" s="57"/>
      <c r="R27" s="57"/>
      <c r="S27" s="57"/>
      <c r="T27" s="57"/>
    </row>
    <row r="28" spans="1:20" ht="12.75">
      <c r="A28" s="44">
        <v>22</v>
      </c>
      <c r="B28" s="33">
        <v>7.9</v>
      </c>
      <c r="C28" s="33" t="s">
        <v>26</v>
      </c>
      <c r="D28" s="33">
        <v>4.4</v>
      </c>
      <c r="E28" s="33">
        <v>14.4</v>
      </c>
      <c r="F28" s="33">
        <v>0.1</v>
      </c>
      <c r="G28" s="33">
        <v>9.2</v>
      </c>
      <c r="H28" s="33" t="s">
        <v>26</v>
      </c>
      <c r="I28" s="33" t="s">
        <v>26</v>
      </c>
      <c r="J28" s="33">
        <v>3.4</v>
      </c>
      <c r="K28" s="33">
        <v>1.4</v>
      </c>
      <c r="L28" s="33">
        <v>0.1</v>
      </c>
      <c r="M28" s="33">
        <v>12</v>
      </c>
      <c r="N28" s="46">
        <f t="shared" si="0"/>
        <v>52.9</v>
      </c>
      <c r="O28" s="57"/>
      <c r="P28" s="57"/>
      <c r="Q28" s="57"/>
      <c r="R28" s="57"/>
      <c r="S28" s="57"/>
      <c r="T28" s="57"/>
    </row>
    <row r="29" spans="1:20" ht="12.75">
      <c r="A29" s="43">
        <v>23</v>
      </c>
      <c r="B29" s="20">
        <v>2.2</v>
      </c>
      <c r="C29" s="20" t="s">
        <v>26</v>
      </c>
      <c r="D29" s="20">
        <v>0.8</v>
      </c>
      <c r="E29" s="20">
        <v>0</v>
      </c>
      <c r="F29" s="20">
        <v>0.1</v>
      </c>
      <c r="G29" s="20">
        <v>0.8</v>
      </c>
      <c r="H29" s="20" t="s">
        <v>26</v>
      </c>
      <c r="I29" s="20">
        <v>0.4</v>
      </c>
      <c r="J29" s="20">
        <v>18.2</v>
      </c>
      <c r="K29" s="20">
        <v>25.1</v>
      </c>
      <c r="L29" s="20" t="s">
        <v>26</v>
      </c>
      <c r="M29" s="20">
        <v>18.4</v>
      </c>
      <c r="N29" s="35">
        <f t="shared" si="0"/>
        <v>66</v>
      </c>
      <c r="O29" s="57"/>
      <c r="P29" s="57"/>
      <c r="Q29" s="57"/>
      <c r="R29" s="57"/>
      <c r="S29" s="57"/>
      <c r="T29" s="57"/>
    </row>
    <row r="30" spans="1:20" ht="12.75">
      <c r="A30" s="44">
        <v>24</v>
      </c>
      <c r="B30" s="33">
        <v>1.8</v>
      </c>
      <c r="C30" s="33" t="s">
        <v>26</v>
      </c>
      <c r="D30" s="33" t="s">
        <v>26</v>
      </c>
      <c r="E30" s="33">
        <v>0.2</v>
      </c>
      <c r="F30" s="33">
        <v>3.9</v>
      </c>
      <c r="G30" s="33">
        <v>1.8</v>
      </c>
      <c r="H30" s="33" t="s">
        <v>26</v>
      </c>
      <c r="I30" s="33">
        <v>0.3</v>
      </c>
      <c r="J30" s="33">
        <v>2.2</v>
      </c>
      <c r="K30" s="33">
        <v>5.1</v>
      </c>
      <c r="L30" s="33">
        <v>4</v>
      </c>
      <c r="M30" s="33">
        <v>0.4</v>
      </c>
      <c r="N30" s="46">
        <f t="shared" si="0"/>
        <v>19.699999999999996</v>
      </c>
      <c r="O30" s="57"/>
      <c r="P30" s="57"/>
      <c r="Q30" s="57"/>
      <c r="R30" s="57"/>
      <c r="S30" s="57"/>
      <c r="T30" s="57"/>
    </row>
    <row r="31" spans="1:20" ht="12.75">
      <c r="A31" s="43">
        <v>25</v>
      </c>
      <c r="B31" s="20">
        <v>3.5</v>
      </c>
      <c r="C31" s="20">
        <v>0.2</v>
      </c>
      <c r="D31" s="20" t="s">
        <v>26</v>
      </c>
      <c r="E31" s="20">
        <v>8.2</v>
      </c>
      <c r="F31" s="20" t="s">
        <v>26</v>
      </c>
      <c r="G31" s="20">
        <v>0.2</v>
      </c>
      <c r="H31" s="20">
        <v>24.7</v>
      </c>
      <c r="I31" s="20">
        <v>0.2</v>
      </c>
      <c r="J31" s="20" t="s">
        <v>26</v>
      </c>
      <c r="K31" s="20">
        <v>4.8</v>
      </c>
      <c r="L31" s="20">
        <v>0.1</v>
      </c>
      <c r="M31" s="20">
        <v>0.3</v>
      </c>
      <c r="N31" s="35">
        <f t="shared" si="0"/>
        <v>42.199999999999996</v>
      </c>
      <c r="O31" s="57"/>
      <c r="P31" s="57"/>
      <c r="Q31" s="57"/>
      <c r="R31" s="57"/>
      <c r="S31" s="57"/>
      <c r="T31" s="57"/>
    </row>
    <row r="32" spans="1:20" ht="12.75">
      <c r="A32" s="44">
        <v>26</v>
      </c>
      <c r="B32" s="33">
        <v>0</v>
      </c>
      <c r="C32" s="33">
        <v>0.2</v>
      </c>
      <c r="D32" s="33">
        <v>0</v>
      </c>
      <c r="E32" s="33">
        <v>1.4</v>
      </c>
      <c r="F32" s="33" t="s">
        <v>26</v>
      </c>
      <c r="G32" s="33">
        <v>0</v>
      </c>
      <c r="H32" s="33" t="s">
        <v>26</v>
      </c>
      <c r="I32" s="33">
        <v>0.4</v>
      </c>
      <c r="J32" s="33" t="s">
        <v>26</v>
      </c>
      <c r="K32" s="33">
        <v>2.5</v>
      </c>
      <c r="L32" s="33" t="s">
        <v>26</v>
      </c>
      <c r="M32" s="33">
        <v>0</v>
      </c>
      <c r="N32" s="46">
        <f t="shared" si="0"/>
        <v>4.5</v>
      </c>
      <c r="O32" s="57"/>
      <c r="P32" s="57"/>
      <c r="Q32" s="57"/>
      <c r="R32" s="57"/>
      <c r="S32" s="57"/>
      <c r="T32" s="57"/>
    </row>
    <row r="33" spans="1:20" ht="12.75">
      <c r="A33" s="43">
        <v>27</v>
      </c>
      <c r="B33" s="20">
        <v>2.4</v>
      </c>
      <c r="C33" s="20">
        <v>0</v>
      </c>
      <c r="D33" s="20">
        <v>2.2</v>
      </c>
      <c r="E33" s="20">
        <v>0</v>
      </c>
      <c r="F33" s="20">
        <v>0</v>
      </c>
      <c r="G33" s="20" t="s">
        <v>26</v>
      </c>
      <c r="H33" s="20" t="s">
        <v>26</v>
      </c>
      <c r="I33" s="20">
        <v>1.4</v>
      </c>
      <c r="J33" s="20">
        <v>0.1</v>
      </c>
      <c r="K33" s="20">
        <v>0.2</v>
      </c>
      <c r="L33" s="20" t="s">
        <v>26</v>
      </c>
      <c r="M33" s="20">
        <v>0</v>
      </c>
      <c r="N33" s="35">
        <f t="shared" si="0"/>
        <v>6.3</v>
      </c>
      <c r="O33" s="57"/>
      <c r="P33" s="57"/>
      <c r="Q33" s="57"/>
      <c r="R33" s="57"/>
      <c r="S33" s="57"/>
      <c r="T33" s="57"/>
    </row>
    <row r="34" spans="1:20" ht="12.75">
      <c r="A34" s="44">
        <v>28</v>
      </c>
      <c r="B34" s="33">
        <v>3.3</v>
      </c>
      <c r="C34" s="33">
        <v>0.6</v>
      </c>
      <c r="D34" s="33">
        <v>10.3</v>
      </c>
      <c r="E34" s="33" t="s">
        <v>26</v>
      </c>
      <c r="F34" s="33" t="s">
        <v>26</v>
      </c>
      <c r="G34" s="33" t="s">
        <v>26</v>
      </c>
      <c r="H34" s="33">
        <v>3.8</v>
      </c>
      <c r="I34" s="33" t="s">
        <v>26</v>
      </c>
      <c r="J34" s="33">
        <v>0.5</v>
      </c>
      <c r="K34" s="33">
        <v>0</v>
      </c>
      <c r="L34" s="33">
        <v>2</v>
      </c>
      <c r="M34" s="33">
        <v>0.6</v>
      </c>
      <c r="N34" s="46">
        <f t="shared" si="0"/>
        <v>21.1</v>
      </c>
      <c r="O34" s="57"/>
      <c r="P34" s="57"/>
      <c r="Q34" s="57"/>
      <c r="R34" s="57"/>
      <c r="S34" s="57"/>
      <c r="T34" s="57"/>
    </row>
    <row r="35" spans="1:20" ht="12.75">
      <c r="A35" s="43">
        <v>29</v>
      </c>
      <c r="B35" s="20">
        <v>7.2</v>
      </c>
      <c r="C35" s="47"/>
      <c r="D35" s="20">
        <v>2.4</v>
      </c>
      <c r="E35" s="20">
        <v>2.1</v>
      </c>
      <c r="F35" s="20">
        <v>5</v>
      </c>
      <c r="G35" s="20" t="s">
        <v>26</v>
      </c>
      <c r="H35" s="20" t="s">
        <v>26</v>
      </c>
      <c r="I35" s="20">
        <v>6.3</v>
      </c>
      <c r="J35" s="20" t="s">
        <v>26</v>
      </c>
      <c r="K35" s="20">
        <v>1.6</v>
      </c>
      <c r="L35" s="20">
        <v>1.2</v>
      </c>
      <c r="M35" s="20">
        <v>10.5</v>
      </c>
      <c r="N35" s="35">
        <f t="shared" si="0"/>
        <v>36.3</v>
      </c>
      <c r="O35" s="57"/>
      <c r="P35" s="57"/>
      <c r="Q35" s="57"/>
      <c r="R35" s="57"/>
      <c r="S35" s="57"/>
      <c r="T35" s="57"/>
    </row>
    <row r="36" spans="1:20" ht="12.75">
      <c r="A36" s="44">
        <v>30</v>
      </c>
      <c r="B36" s="33">
        <v>2.1</v>
      </c>
      <c r="C36" s="47"/>
      <c r="D36" s="33">
        <v>0</v>
      </c>
      <c r="E36" s="33">
        <v>0.1</v>
      </c>
      <c r="F36" s="33" t="s">
        <v>26</v>
      </c>
      <c r="G36" s="33" t="s">
        <v>5</v>
      </c>
      <c r="H36" s="33" t="s">
        <v>26</v>
      </c>
      <c r="I36" s="33">
        <v>0.8</v>
      </c>
      <c r="J36" s="33">
        <v>0.2</v>
      </c>
      <c r="K36" s="33">
        <v>4.4</v>
      </c>
      <c r="L36" s="33">
        <v>0.1</v>
      </c>
      <c r="M36" s="33">
        <v>3.6</v>
      </c>
      <c r="N36" s="46">
        <f t="shared" si="0"/>
        <v>11.3</v>
      </c>
      <c r="O36" s="57"/>
      <c r="P36" s="57"/>
      <c r="Q36" s="57"/>
      <c r="R36" s="57"/>
      <c r="S36" s="57"/>
      <c r="T36" s="57"/>
    </row>
    <row r="37" spans="1:20" ht="12.75">
      <c r="A37" s="43">
        <v>31</v>
      </c>
      <c r="B37" s="20">
        <v>16.2</v>
      </c>
      <c r="C37" s="47"/>
      <c r="D37" s="20">
        <v>0.7</v>
      </c>
      <c r="E37" s="47"/>
      <c r="F37" s="20">
        <v>12.8</v>
      </c>
      <c r="G37" s="47"/>
      <c r="H37" s="20"/>
      <c r="I37" s="20"/>
      <c r="J37" s="47"/>
      <c r="K37" s="20">
        <v>0</v>
      </c>
      <c r="L37" s="47"/>
      <c r="M37" s="20">
        <v>1.1</v>
      </c>
      <c r="N37" s="35">
        <f t="shared" si="0"/>
        <v>30.8</v>
      </c>
      <c r="O37" s="57"/>
      <c r="P37" s="57"/>
      <c r="Q37" s="57"/>
      <c r="R37" s="57"/>
      <c r="S37" s="57"/>
      <c r="T37" s="57"/>
    </row>
    <row r="38" spans="1:20" ht="12.75">
      <c r="A38" s="49" t="s">
        <v>6</v>
      </c>
      <c r="B38" s="13">
        <f aca="true" t="shared" si="1" ref="B38:M38">SUM(B7:B37)</f>
        <v>172.29999999999998</v>
      </c>
      <c r="C38" s="13">
        <f t="shared" si="1"/>
        <v>23.8</v>
      </c>
      <c r="D38" s="13">
        <f t="shared" si="1"/>
        <v>48.50000000000001</v>
      </c>
      <c r="E38" s="13">
        <f t="shared" si="1"/>
        <v>55.9</v>
      </c>
      <c r="F38" s="13">
        <f t="shared" si="1"/>
        <v>30.500000000000004</v>
      </c>
      <c r="G38" s="13">
        <f t="shared" si="1"/>
        <v>47.400000000000006</v>
      </c>
      <c r="H38" s="13">
        <f t="shared" si="1"/>
        <v>60.7</v>
      </c>
      <c r="I38" s="13">
        <f t="shared" si="1"/>
        <v>26.399999999999995</v>
      </c>
      <c r="J38" s="13">
        <f t="shared" si="1"/>
        <v>37.400000000000006</v>
      </c>
      <c r="K38" s="13">
        <f t="shared" si="1"/>
        <v>62.99999999999999</v>
      </c>
      <c r="L38" s="13">
        <f t="shared" si="1"/>
        <v>23.700000000000006</v>
      </c>
      <c r="M38" s="40">
        <f t="shared" si="1"/>
        <v>204.29999999999998</v>
      </c>
      <c r="N38" s="36">
        <f t="shared" si="0"/>
        <v>793.9</v>
      </c>
      <c r="O38" s="57"/>
      <c r="P38" s="57"/>
      <c r="Q38" s="57"/>
      <c r="R38" s="57"/>
      <c r="S38" s="57"/>
      <c r="T38" s="57"/>
    </row>
    <row r="39" spans="1:20" ht="12.75">
      <c r="A39" s="48" t="s">
        <v>7</v>
      </c>
      <c r="B39" s="11">
        <v>115.3</v>
      </c>
      <c r="C39" s="11">
        <v>73.8</v>
      </c>
      <c r="D39" s="11">
        <v>97.1</v>
      </c>
      <c r="E39" s="11">
        <v>82.1</v>
      </c>
      <c r="F39" s="11">
        <v>84.4</v>
      </c>
      <c r="G39" s="11">
        <v>93</v>
      </c>
      <c r="H39" s="11">
        <v>96.1</v>
      </c>
      <c r="I39" s="11">
        <v>86.2</v>
      </c>
      <c r="J39" s="11">
        <v>72.5</v>
      </c>
      <c r="K39" s="11">
        <v>74.9</v>
      </c>
      <c r="L39" s="11">
        <v>102.5</v>
      </c>
      <c r="M39" s="39">
        <v>120.1</v>
      </c>
      <c r="N39" s="37">
        <v>1098</v>
      </c>
      <c r="O39" s="57"/>
      <c r="P39" s="57"/>
      <c r="Q39" s="57"/>
      <c r="R39" s="57"/>
      <c r="S39" s="57"/>
      <c r="T39" s="57"/>
    </row>
    <row r="40" spans="1:20" ht="12.75">
      <c r="A40" s="48" t="s">
        <v>8</v>
      </c>
      <c r="B40" s="29">
        <f aca="true" t="shared" si="2" ref="B40:N40">B38*100/B39</f>
        <v>149.4362532523851</v>
      </c>
      <c r="C40" s="29">
        <f t="shared" si="2"/>
        <v>32.24932249322493</v>
      </c>
      <c r="D40" s="29">
        <f t="shared" si="2"/>
        <v>49.948506694129776</v>
      </c>
      <c r="E40" s="29">
        <f t="shared" si="2"/>
        <v>68.08769792935445</v>
      </c>
      <c r="F40" s="29">
        <f t="shared" si="2"/>
        <v>36.13744075829384</v>
      </c>
      <c r="G40" s="29">
        <f t="shared" si="2"/>
        <v>50.96774193548388</v>
      </c>
      <c r="H40" s="29">
        <f t="shared" si="2"/>
        <v>63.163371488033306</v>
      </c>
      <c r="I40" s="29">
        <f t="shared" si="2"/>
        <v>30.626450116009273</v>
      </c>
      <c r="J40" s="29">
        <f t="shared" si="2"/>
        <v>51.58620689655173</v>
      </c>
      <c r="K40" s="29">
        <f t="shared" si="2"/>
        <v>84.11214953271026</v>
      </c>
      <c r="L40" s="29">
        <f t="shared" si="2"/>
        <v>23.121951219512198</v>
      </c>
      <c r="M40" s="41">
        <f t="shared" si="2"/>
        <v>170.10824313072442</v>
      </c>
      <c r="N40" s="38">
        <f t="shared" si="2"/>
        <v>72.30418943533698</v>
      </c>
      <c r="O40" s="57"/>
      <c r="P40" s="57"/>
      <c r="Q40" s="57"/>
      <c r="R40" s="57"/>
      <c r="S40" s="57"/>
      <c r="T40" s="57"/>
    </row>
    <row r="41" spans="1:20" ht="12.75">
      <c r="A41" s="50" t="s">
        <v>9</v>
      </c>
      <c r="B41" s="11">
        <f aca="true" t="shared" si="3" ref="B41:M41">MAX(B7:B37)</f>
        <v>21.8</v>
      </c>
      <c r="C41" s="11">
        <f t="shared" si="3"/>
        <v>7</v>
      </c>
      <c r="D41" s="11">
        <f t="shared" si="3"/>
        <v>10.3</v>
      </c>
      <c r="E41" s="11">
        <f t="shared" si="3"/>
        <v>14.4</v>
      </c>
      <c r="F41" s="11">
        <f t="shared" si="3"/>
        <v>12.8</v>
      </c>
      <c r="G41" s="11">
        <f t="shared" si="3"/>
        <v>11.7</v>
      </c>
      <c r="H41" s="11">
        <f t="shared" si="3"/>
        <v>26.1</v>
      </c>
      <c r="I41" s="11">
        <f t="shared" si="3"/>
        <v>6.3</v>
      </c>
      <c r="J41" s="11">
        <f t="shared" si="3"/>
        <v>18.2</v>
      </c>
      <c r="K41" s="11">
        <f t="shared" si="3"/>
        <v>25.1</v>
      </c>
      <c r="L41" s="11">
        <f t="shared" si="3"/>
        <v>6</v>
      </c>
      <c r="M41" s="39">
        <f t="shared" si="3"/>
        <v>38.3</v>
      </c>
      <c r="N41" s="37">
        <f>MAX(B41:M41)</f>
        <v>38.3</v>
      </c>
      <c r="O41" s="57"/>
      <c r="P41" s="57"/>
      <c r="Q41" s="57"/>
      <c r="R41" s="57"/>
      <c r="S41" s="57"/>
      <c r="T41" s="57"/>
    </row>
    <row r="42" spans="1:20" ht="12.75">
      <c r="A42" s="48" t="s">
        <v>31</v>
      </c>
      <c r="B42" s="12">
        <f aca="true" t="shared" si="4" ref="B42:M42">COUNTIF(B$7:B$37,"&gt;=0,1")</f>
        <v>25</v>
      </c>
      <c r="C42" s="12">
        <f t="shared" si="4"/>
        <v>11</v>
      </c>
      <c r="D42" s="12">
        <f t="shared" si="4"/>
        <v>19</v>
      </c>
      <c r="E42" s="12">
        <f t="shared" si="4"/>
        <v>17</v>
      </c>
      <c r="F42" s="12">
        <f t="shared" si="4"/>
        <v>8</v>
      </c>
      <c r="G42" s="12">
        <f t="shared" si="4"/>
        <v>11</v>
      </c>
      <c r="H42" s="12">
        <f t="shared" si="4"/>
        <v>6</v>
      </c>
      <c r="I42" s="12">
        <f t="shared" si="4"/>
        <v>14</v>
      </c>
      <c r="J42" s="12">
        <f t="shared" si="4"/>
        <v>12</v>
      </c>
      <c r="K42" s="12">
        <f t="shared" si="4"/>
        <v>13</v>
      </c>
      <c r="L42" s="12">
        <f t="shared" si="4"/>
        <v>16</v>
      </c>
      <c r="M42" s="51">
        <f t="shared" si="4"/>
        <v>24</v>
      </c>
      <c r="N42" s="52">
        <f>SUM(B42:M42)</f>
        <v>176</v>
      </c>
      <c r="O42" s="57"/>
      <c r="P42" s="57"/>
      <c r="Q42" s="57"/>
      <c r="R42" s="57"/>
      <c r="S42" s="57"/>
      <c r="T42" s="57"/>
    </row>
    <row r="43" spans="1:20" ht="12.75">
      <c r="A43" s="48" t="s">
        <v>32</v>
      </c>
      <c r="B43" s="12">
        <f aca="true" t="shared" si="5" ref="B43:M43">COUNTIF(B$7:B$37,"&gt;=1,0")</f>
        <v>20</v>
      </c>
      <c r="C43" s="12">
        <f t="shared" si="5"/>
        <v>6</v>
      </c>
      <c r="D43" s="12">
        <f t="shared" si="5"/>
        <v>11</v>
      </c>
      <c r="E43" s="12">
        <f t="shared" si="5"/>
        <v>11</v>
      </c>
      <c r="F43" s="12">
        <f t="shared" si="5"/>
        <v>5</v>
      </c>
      <c r="G43" s="12">
        <f t="shared" si="5"/>
        <v>7</v>
      </c>
      <c r="H43" s="12">
        <f t="shared" si="5"/>
        <v>6</v>
      </c>
      <c r="I43" s="12">
        <f t="shared" si="5"/>
        <v>6</v>
      </c>
      <c r="J43" s="12">
        <f t="shared" si="5"/>
        <v>8</v>
      </c>
      <c r="K43" s="12">
        <f t="shared" si="5"/>
        <v>11</v>
      </c>
      <c r="L43" s="12">
        <f t="shared" si="5"/>
        <v>8</v>
      </c>
      <c r="M43" s="51">
        <f t="shared" si="5"/>
        <v>18</v>
      </c>
      <c r="N43" s="52">
        <f>SUM(B43:M43)</f>
        <v>117</v>
      </c>
      <c r="O43" s="57"/>
      <c r="P43" s="57"/>
      <c r="Q43" s="57"/>
      <c r="R43" s="57"/>
      <c r="S43" s="57"/>
      <c r="T43" s="57"/>
    </row>
    <row r="44" spans="1:20" ht="12.75">
      <c r="A44" s="48" t="s">
        <v>33</v>
      </c>
      <c r="B44" s="12">
        <f aca="true" t="shared" si="6" ref="B44:M44">COUNTIF(B$7:B$37,"&gt;=5,0")</f>
        <v>12</v>
      </c>
      <c r="C44" s="12">
        <f t="shared" si="6"/>
        <v>1</v>
      </c>
      <c r="D44" s="12">
        <f t="shared" si="6"/>
        <v>4</v>
      </c>
      <c r="E44" s="12">
        <f t="shared" si="6"/>
        <v>4</v>
      </c>
      <c r="F44" s="12">
        <f t="shared" si="6"/>
        <v>3</v>
      </c>
      <c r="G44" s="12">
        <f t="shared" si="6"/>
        <v>5</v>
      </c>
      <c r="H44" s="12">
        <f t="shared" si="6"/>
        <v>2</v>
      </c>
      <c r="I44" s="12">
        <f t="shared" si="6"/>
        <v>1</v>
      </c>
      <c r="J44" s="12">
        <f t="shared" si="6"/>
        <v>1</v>
      </c>
      <c r="K44" s="12">
        <f t="shared" si="6"/>
        <v>4</v>
      </c>
      <c r="L44" s="12">
        <f t="shared" si="6"/>
        <v>1</v>
      </c>
      <c r="M44" s="51">
        <f t="shared" si="6"/>
        <v>11</v>
      </c>
      <c r="N44" s="52">
        <f>SUM(B44:M44)</f>
        <v>49</v>
      </c>
      <c r="O44" s="57"/>
      <c r="P44" s="57"/>
      <c r="Q44" s="57"/>
      <c r="R44" s="57"/>
      <c r="S44" s="57"/>
      <c r="T44" s="57"/>
    </row>
    <row r="45" spans="1:20" ht="12.75">
      <c r="A45" s="48" t="s">
        <v>34</v>
      </c>
      <c r="B45" s="12">
        <f aca="true" t="shared" si="7" ref="B45:M45">COUNTIF(B$7:B$37,"&gt;=10,0")</f>
        <v>7</v>
      </c>
      <c r="C45" s="12">
        <f t="shared" si="7"/>
        <v>0</v>
      </c>
      <c r="D45" s="12">
        <f t="shared" si="7"/>
        <v>1</v>
      </c>
      <c r="E45" s="12">
        <f t="shared" si="7"/>
        <v>2</v>
      </c>
      <c r="F45" s="12">
        <f t="shared" si="7"/>
        <v>1</v>
      </c>
      <c r="G45" s="12">
        <f t="shared" si="7"/>
        <v>1</v>
      </c>
      <c r="H45" s="12">
        <f t="shared" si="7"/>
        <v>2</v>
      </c>
      <c r="I45" s="12">
        <f t="shared" si="7"/>
        <v>0</v>
      </c>
      <c r="J45" s="12">
        <f t="shared" si="7"/>
        <v>1</v>
      </c>
      <c r="K45" s="12">
        <f t="shared" si="7"/>
        <v>1</v>
      </c>
      <c r="L45" s="12">
        <f t="shared" si="7"/>
        <v>0</v>
      </c>
      <c r="M45" s="51">
        <f t="shared" si="7"/>
        <v>7</v>
      </c>
      <c r="N45" s="52">
        <f>SUM(B45:M45)</f>
        <v>23</v>
      </c>
      <c r="O45" s="57"/>
      <c r="P45" s="57"/>
      <c r="Q45" s="57"/>
      <c r="R45" s="57"/>
      <c r="S45" s="57"/>
      <c r="T45" s="57"/>
    </row>
    <row r="46" spans="1:20" ht="12.75">
      <c r="A46" s="48" t="s">
        <v>35</v>
      </c>
      <c r="B46" s="12">
        <f aca="true" t="shared" si="8" ref="B46:M46">COUNTIF(B$7:B$37,"&gt;=20,0")</f>
        <v>2</v>
      </c>
      <c r="C46" s="12">
        <f t="shared" si="8"/>
        <v>0</v>
      </c>
      <c r="D46" s="12">
        <f t="shared" si="8"/>
        <v>0</v>
      </c>
      <c r="E46" s="12">
        <f t="shared" si="8"/>
        <v>0</v>
      </c>
      <c r="F46" s="12">
        <f t="shared" si="8"/>
        <v>0</v>
      </c>
      <c r="G46" s="12">
        <f t="shared" si="8"/>
        <v>0</v>
      </c>
      <c r="H46" s="12">
        <f t="shared" si="8"/>
        <v>2</v>
      </c>
      <c r="I46" s="12">
        <f t="shared" si="8"/>
        <v>0</v>
      </c>
      <c r="J46" s="12">
        <f t="shared" si="8"/>
        <v>0</v>
      </c>
      <c r="K46" s="12">
        <f t="shared" si="8"/>
        <v>1</v>
      </c>
      <c r="L46" s="12">
        <f t="shared" si="8"/>
        <v>0</v>
      </c>
      <c r="M46" s="51">
        <f t="shared" si="8"/>
        <v>3</v>
      </c>
      <c r="N46" s="52">
        <f>SUM(B46:M46)</f>
        <v>8</v>
      </c>
      <c r="O46" s="57"/>
      <c r="P46" s="57"/>
      <c r="Q46" s="57"/>
      <c r="R46" s="57"/>
      <c r="S46" s="57"/>
      <c r="T46" s="57"/>
    </row>
    <row r="47" spans="1:20" ht="12.75">
      <c r="A47" s="67"/>
      <c r="B47" s="6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</row>
    <row r="48" spans="1:20" ht="12.75">
      <c r="A48" s="67"/>
      <c r="B48" s="6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</row>
    <row r="49" spans="1:20" ht="12.75">
      <c r="A49" s="67"/>
      <c r="B49" s="6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</row>
    <row r="50" spans="1:20" ht="12.75">
      <c r="A50" s="67"/>
      <c r="B50" s="6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</row>
    <row r="51" spans="1:20" ht="12.75">
      <c r="A51" s="67"/>
      <c r="B51" s="6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</row>
    <row r="52" spans="1:20" ht="12.75">
      <c r="A52" s="67"/>
      <c r="B52" s="6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20" ht="12.75">
      <c r="A53" s="67"/>
      <c r="B53" s="6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</row>
    <row r="54" spans="1:20" ht="12.75">
      <c r="A54" s="67"/>
      <c r="B54" s="6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</row>
    <row r="55" spans="1:20" ht="12.75">
      <c r="A55" s="67"/>
      <c r="B55" s="6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</row>
    <row r="56" spans="1:20" ht="12.75">
      <c r="A56" s="67"/>
      <c r="B56" s="6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</row>
    <row r="57" spans="1:20" ht="12.75">
      <c r="A57" s="67"/>
      <c r="B57" s="6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</row>
    <row r="58" spans="1:20" ht="12.75">
      <c r="A58" s="67"/>
      <c r="B58" s="6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</row>
    <row r="59" spans="1:20" ht="12.75">
      <c r="A59" s="67"/>
      <c r="B59" s="6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</row>
  </sheetData>
  <sheetProtection/>
  <mergeCells count="1">
    <mergeCell ref="C1:F1"/>
  </mergeCells>
  <conditionalFormatting sqref="N7:N37">
    <cfRule type="expression" priority="1" dxfId="205" stopIfTrue="1">
      <formula>N7=MAX(N$7:N$37)</formula>
    </cfRule>
  </conditionalFormatting>
  <conditionalFormatting sqref="B7:M7 B9:M9 B11:M11 B13:M13 B15:M15 B17:M17 B19:M19 B21:M21 B23:M23 B25:M25 B27:M27 B29:M29 B31:M31 B33:M33 D35:M35 B37 B35 D37 F37 K37 M37 H37:I37">
    <cfRule type="expression" priority="2" dxfId="19" stopIfTrue="1">
      <formula>B7=""</formula>
    </cfRule>
    <cfRule type="expression" priority="3" dxfId="16" stopIfTrue="1">
      <formula>B7&gt;=$O$3</formula>
    </cfRule>
  </conditionalFormatting>
  <conditionalFormatting sqref="B8:M8 B10:M10 B12:M12 B14:M14 B16:M16 B18:M18 B20:M20 B22:M22 B24:M24 B26:M26 B28:M28 B30:M30 B32:M32 B34:M34 B36 D36:M36">
    <cfRule type="expression" priority="4" dxfId="17" stopIfTrue="1">
      <formula>B8=""</formula>
    </cfRule>
    <cfRule type="expression" priority="5" dxfId="16" stopIfTrue="1">
      <formula>B8&gt;=$O$3</formula>
    </cfRule>
  </conditionalFormatting>
  <conditionalFormatting sqref="L37 E37 G37 J37 C35:C37">
    <cfRule type="expression" priority="6" dxfId="206" stopIfTrue="1">
      <formula>C35=MAX(C$7:C$37)</formula>
    </cfRule>
    <cfRule type="expression" priority="7" dxfId="207" stopIfTrue="1">
      <formula>C35=MIN(C$7:C$37)</formula>
    </cfRule>
  </conditionalFormatting>
  <printOptions horizontalCentered="1" verticalCentered="1"/>
  <pageMargins left="0.5905511811023623" right="0.3937007874015748" top="0.3937007874015748" bottom="0" header="0.5118110236220472" footer="0.5118110236220472"/>
  <pageSetup horizontalDpi="300" verticalDpi="300" orientation="landscape" paperSize="9" scale="93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"/>
  <dimension ref="A1:T59"/>
  <sheetViews>
    <sheetView showGridLines="0" showRowColHeader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37" sqref="D37"/>
    </sheetView>
  </sheetViews>
  <sheetFormatPr defaultColWidth="12" defaultRowHeight="12.75"/>
  <cols>
    <col min="1" max="1" width="16.33203125" style="1" customWidth="1"/>
    <col min="2" max="2" width="9.83203125" style="1" customWidth="1"/>
    <col min="3" max="3" width="9.5" style="0" customWidth="1"/>
    <col min="4" max="4" width="9.16015625" style="0" customWidth="1"/>
    <col min="5" max="5" width="8.83203125" style="0" customWidth="1"/>
    <col min="6" max="6" width="9.5" style="0" customWidth="1"/>
    <col min="7" max="7" width="8.5" style="0" customWidth="1"/>
    <col min="8" max="8" width="9.16015625" style="0" customWidth="1"/>
    <col min="9" max="9" width="9" style="0" customWidth="1"/>
    <col min="10" max="10" width="10.66015625" style="0" customWidth="1"/>
    <col min="11" max="11" width="9.83203125" style="0" customWidth="1"/>
    <col min="12" max="12" width="10.83203125" style="0" customWidth="1"/>
    <col min="13" max="13" width="10.33203125" style="0" customWidth="1"/>
    <col min="14" max="14" width="9" style="0" customWidth="1"/>
    <col min="15" max="15" width="15.33203125" style="0" customWidth="1"/>
  </cols>
  <sheetData>
    <row r="1" spans="1:20" ht="16.5" thickTop="1">
      <c r="A1" s="58"/>
      <c r="B1" s="59"/>
      <c r="C1" s="77" t="s">
        <v>0</v>
      </c>
      <c r="D1" s="77"/>
      <c r="E1" s="77"/>
      <c r="F1" s="77"/>
      <c r="G1" s="60">
        <v>2017</v>
      </c>
      <c r="H1" s="61"/>
      <c r="I1" s="61" t="s">
        <v>1</v>
      </c>
      <c r="J1" s="62"/>
      <c r="K1" s="57"/>
      <c r="L1" s="57"/>
      <c r="M1" s="57"/>
      <c r="N1" s="57"/>
      <c r="O1" s="73">
        <v>0</v>
      </c>
      <c r="P1" s="57"/>
      <c r="Q1" s="57"/>
      <c r="R1" s="57"/>
      <c r="S1" s="57"/>
      <c r="T1" s="57"/>
    </row>
    <row r="2" spans="1:20" ht="16.5" thickBot="1">
      <c r="A2" s="58"/>
      <c r="B2" s="63"/>
      <c r="C2" s="64"/>
      <c r="D2" s="64" t="s">
        <v>2</v>
      </c>
      <c r="E2" s="64"/>
      <c r="F2" s="64"/>
      <c r="G2" s="64"/>
      <c r="H2" s="64"/>
      <c r="I2" s="64"/>
      <c r="J2" s="65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16.5" thickTop="1">
      <c r="A3" s="58"/>
      <c r="B3" s="66" t="s">
        <v>29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72">
        <f>(100-O1)/10</f>
        <v>10</v>
      </c>
      <c r="P3" s="57"/>
      <c r="Q3" s="57"/>
      <c r="R3" s="57"/>
      <c r="S3" s="57"/>
      <c r="T3" s="57"/>
    </row>
    <row r="4" spans="1:20" ht="12.75">
      <c r="A4" s="67"/>
      <c r="B4" s="68" t="s">
        <v>28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ht="12.75">
      <c r="A5" s="70" t="s">
        <v>3</v>
      </c>
      <c r="B5" s="71">
        <v>1</v>
      </c>
      <c r="C5" s="71">
        <v>32</v>
      </c>
      <c r="D5" s="71">
        <v>61</v>
      </c>
      <c r="E5" s="71">
        <v>92</v>
      </c>
      <c r="F5" s="71">
        <v>122</v>
      </c>
      <c r="G5" s="71">
        <v>153</v>
      </c>
      <c r="H5" s="71">
        <v>183</v>
      </c>
      <c r="I5" s="71">
        <v>214</v>
      </c>
      <c r="J5" s="71">
        <v>245</v>
      </c>
      <c r="K5" s="71">
        <v>275</v>
      </c>
      <c r="L5" s="71">
        <v>306</v>
      </c>
      <c r="M5" s="71">
        <v>336</v>
      </c>
      <c r="N5" s="70" t="s">
        <v>4</v>
      </c>
      <c r="O5" s="57"/>
      <c r="P5" s="57"/>
      <c r="Q5" s="57"/>
      <c r="R5" s="57"/>
      <c r="S5" s="57"/>
      <c r="T5" s="57"/>
    </row>
    <row r="6" spans="1:20" ht="6.75" customHeight="1">
      <c r="A6" s="69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7"/>
      <c r="O6" s="57"/>
      <c r="P6" s="57"/>
      <c r="Q6" s="57"/>
      <c r="R6" s="57"/>
      <c r="S6" s="57"/>
      <c r="T6" s="57"/>
    </row>
    <row r="7" spans="1:20" ht="12.75">
      <c r="A7" s="43">
        <v>1</v>
      </c>
      <c r="B7" s="20">
        <v>3.4</v>
      </c>
      <c r="C7" s="20">
        <v>2.3</v>
      </c>
      <c r="D7" s="20">
        <v>12.4</v>
      </c>
      <c r="E7" s="20">
        <v>2.3</v>
      </c>
      <c r="F7" s="20">
        <v>1.5</v>
      </c>
      <c r="G7" s="20" t="s">
        <v>26</v>
      </c>
      <c r="H7" s="20">
        <v>4.1</v>
      </c>
      <c r="I7" s="20">
        <v>0.9</v>
      </c>
      <c r="J7" s="20">
        <v>0.9</v>
      </c>
      <c r="K7" s="20">
        <v>2.1</v>
      </c>
      <c r="L7" s="20">
        <v>0.1</v>
      </c>
      <c r="M7" s="20">
        <v>0.8</v>
      </c>
      <c r="N7" s="35">
        <f aca="true" t="shared" si="0" ref="N7:N38">SUM(B7:M7)</f>
        <v>30.8</v>
      </c>
      <c r="O7" s="57"/>
      <c r="P7" s="57"/>
      <c r="Q7" s="57"/>
      <c r="R7" s="57"/>
      <c r="S7" s="57"/>
      <c r="T7" s="57"/>
    </row>
    <row r="8" spans="1:20" ht="12.75">
      <c r="A8" s="44">
        <v>2</v>
      </c>
      <c r="B8" s="33">
        <v>0.8</v>
      </c>
      <c r="C8" s="33" t="s">
        <v>26</v>
      </c>
      <c r="D8" s="33">
        <v>4.6</v>
      </c>
      <c r="E8" s="33" t="s">
        <v>26</v>
      </c>
      <c r="F8" s="33">
        <v>8.5</v>
      </c>
      <c r="G8" s="33">
        <v>0</v>
      </c>
      <c r="H8" s="33">
        <v>2.1</v>
      </c>
      <c r="I8" s="33">
        <v>3.2</v>
      </c>
      <c r="J8" s="33">
        <v>3.9</v>
      </c>
      <c r="K8" s="33">
        <v>12.6</v>
      </c>
      <c r="L8" s="33">
        <v>1.9</v>
      </c>
      <c r="M8" s="33">
        <v>1.7</v>
      </c>
      <c r="N8" s="46">
        <f t="shared" si="0"/>
        <v>39.3</v>
      </c>
      <c r="O8" s="57"/>
      <c r="P8" s="57"/>
      <c r="Q8" s="57"/>
      <c r="R8" s="57"/>
      <c r="S8" s="57"/>
      <c r="T8" s="57"/>
    </row>
    <row r="9" spans="1:20" ht="12.75">
      <c r="A9" s="43">
        <v>3</v>
      </c>
      <c r="B9" s="20">
        <v>13.8</v>
      </c>
      <c r="C9" s="20">
        <v>2.5</v>
      </c>
      <c r="D9" s="20" t="s">
        <v>26</v>
      </c>
      <c r="E9" s="20" t="s">
        <v>26</v>
      </c>
      <c r="F9" s="20">
        <v>0</v>
      </c>
      <c r="G9" s="20">
        <v>5.2</v>
      </c>
      <c r="H9" s="20">
        <v>0.2</v>
      </c>
      <c r="I9" s="20">
        <v>0.7</v>
      </c>
      <c r="J9" s="20">
        <v>1.8</v>
      </c>
      <c r="K9" s="20">
        <v>1.7</v>
      </c>
      <c r="L9" s="20" t="s">
        <v>26</v>
      </c>
      <c r="M9" s="20">
        <v>7.4</v>
      </c>
      <c r="N9" s="35">
        <f t="shared" si="0"/>
        <v>33.3</v>
      </c>
      <c r="O9" s="57"/>
      <c r="P9" s="57"/>
      <c r="Q9" s="57"/>
      <c r="R9" s="57"/>
      <c r="S9" s="57"/>
      <c r="T9" s="57"/>
    </row>
    <row r="10" spans="1:20" ht="12.75">
      <c r="A10" s="44">
        <v>4</v>
      </c>
      <c r="B10" s="33">
        <v>2.7</v>
      </c>
      <c r="C10" s="33">
        <v>2.9</v>
      </c>
      <c r="D10" s="33">
        <v>0.7</v>
      </c>
      <c r="E10" s="33" t="s">
        <v>26</v>
      </c>
      <c r="F10" s="33">
        <v>0.1</v>
      </c>
      <c r="G10" s="33">
        <v>1.4</v>
      </c>
      <c r="H10" s="33" t="s">
        <v>26</v>
      </c>
      <c r="I10" s="33">
        <v>1</v>
      </c>
      <c r="J10" s="33" t="s">
        <v>26</v>
      </c>
      <c r="K10" s="33">
        <v>13.9</v>
      </c>
      <c r="L10" s="33">
        <v>6.1</v>
      </c>
      <c r="M10" s="33">
        <v>4.9</v>
      </c>
      <c r="N10" s="46">
        <f t="shared" si="0"/>
        <v>33.699999999999996</v>
      </c>
      <c r="O10" s="57"/>
      <c r="P10" s="57"/>
      <c r="Q10" s="57"/>
      <c r="R10" s="57"/>
      <c r="S10" s="57"/>
      <c r="T10" s="57"/>
    </row>
    <row r="11" spans="1:20" ht="12.75">
      <c r="A11" s="43">
        <v>5</v>
      </c>
      <c r="B11" s="20" t="s">
        <v>26</v>
      </c>
      <c r="C11" s="20" t="s">
        <v>26</v>
      </c>
      <c r="D11" s="20">
        <v>2.9</v>
      </c>
      <c r="E11" s="20">
        <v>0.4</v>
      </c>
      <c r="F11" s="20" t="s">
        <v>26</v>
      </c>
      <c r="G11" s="20" t="s">
        <v>26</v>
      </c>
      <c r="H11" s="20" t="s">
        <v>26</v>
      </c>
      <c r="I11" s="20">
        <v>29.2</v>
      </c>
      <c r="J11" s="20">
        <v>2</v>
      </c>
      <c r="K11" s="20">
        <v>19.4</v>
      </c>
      <c r="L11" s="20">
        <v>5.9</v>
      </c>
      <c r="M11" s="20">
        <v>0.6</v>
      </c>
      <c r="N11" s="35">
        <f t="shared" si="0"/>
        <v>60.4</v>
      </c>
      <c r="O11" s="57"/>
      <c r="P11" s="57"/>
      <c r="Q11" s="57"/>
      <c r="R11" s="57"/>
      <c r="S11" s="57"/>
      <c r="T11" s="57"/>
    </row>
    <row r="12" spans="1:20" ht="12.75">
      <c r="A12" s="44">
        <v>6</v>
      </c>
      <c r="B12" s="33" t="s">
        <v>26</v>
      </c>
      <c r="C12" s="33" t="s">
        <v>26</v>
      </c>
      <c r="D12" s="33">
        <v>4.3</v>
      </c>
      <c r="E12" s="33" t="s">
        <v>26</v>
      </c>
      <c r="F12" s="33" t="s">
        <v>26</v>
      </c>
      <c r="G12" s="33">
        <v>0.1</v>
      </c>
      <c r="H12" s="33">
        <v>3.5</v>
      </c>
      <c r="I12" s="33" t="s">
        <v>26</v>
      </c>
      <c r="J12" s="33">
        <v>4.7</v>
      </c>
      <c r="K12" s="33">
        <v>4.2</v>
      </c>
      <c r="L12" s="33" t="s">
        <v>26</v>
      </c>
      <c r="M12" s="33" t="s">
        <v>26</v>
      </c>
      <c r="N12" s="46">
        <f t="shared" si="0"/>
        <v>16.8</v>
      </c>
      <c r="O12" s="57"/>
      <c r="P12" s="57"/>
      <c r="Q12" s="57"/>
      <c r="R12" s="57"/>
      <c r="S12" s="57"/>
      <c r="T12" s="57"/>
    </row>
    <row r="13" spans="1:20" ht="12.75">
      <c r="A13" s="43">
        <v>7</v>
      </c>
      <c r="B13" s="20">
        <v>1</v>
      </c>
      <c r="C13" s="20">
        <v>0.5</v>
      </c>
      <c r="D13" s="20">
        <v>1.7</v>
      </c>
      <c r="E13" s="20">
        <v>0</v>
      </c>
      <c r="F13" s="20">
        <v>0</v>
      </c>
      <c r="G13" s="20">
        <v>4.1</v>
      </c>
      <c r="H13" s="20">
        <v>0.6</v>
      </c>
      <c r="I13" s="20" t="s">
        <v>26</v>
      </c>
      <c r="J13" s="20">
        <v>0</v>
      </c>
      <c r="K13" s="20">
        <v>21.9</v>
      </c>
      <c r="L13" s="20" t="s">
        <v>26</v>
      </c>
      <c r="M13" s="20">
        <v>11.4</v>
      </c>
      <c r="N13" s="35">
        <f t="shared" si="0"/>
        <v>41.199999999999996</v>
      </c>
      <c r="O13" s="57"/>
      <c r="P13" s="57"/>
      <c r="Q13" s="57"/>
      <c r="R13" s="57"/>
      <c r="S13" s="57"/>
      <c r="T13" s="57"/>
    </row>
    <row r="14" spans="1:20" ht="12.75">
      <c r="A14" s="44">
        <v>8</v>
      </c>
      <c r="B14" s="33">
        <v>0</v>
      </c>
      <c r="C14" s="33">
        <v>0</v>
      </c>
      <c r="D14" s="33">
        <v>15</v>
      </c>
      <c r="E14" s="33" t="s">
        <v>26</v>
      </c>
      <c r="F14" s="33">
        <v>0.6</v>
      </c>
      <c r="G14" s="33">
        <v>0.1</v>
      </c>
      <c r="H14" s="33" t="s">
        <v>26</v>
      </c>
      <c r="I14" s="33">
        <v>0.4</v>
      </c>
      <c r="J14" s="33">
        <v>9.6</v>
      </c>
      <c r="K14" s="33">
        <v>2.5</v>
      </c>
      <c r="L14" s="33" t="s">
        <v>26</v>
      </c>
      <c r="M14" s="33">
        <v>6.5</v>
      </c>
      <c r="N14" s="46">
        <f t="shared" si="0"/>
        <v>34.699999999999996</v>
      </c>
      <c r="O14" s="57"/>
      <c r="P14" s="57"/>
      <c r="Q14" s="57"/>
      <c r="R14" s="57"/>
      <c r="S14" s="57"/>
      <c r="T14" s="57"/>
    </row>
    <row r="15" spans="1:20" ht="12.75">
      <c r="A15" s="43">
        <v>9</v>
      </c>
      <c r="B15" s="20">
        <v>0.4</v>
      </c>
      <c r="C15" s="20" t="s">
        <v>26</v>
      </c>
      <c r="D15" s="20">
        <v>4.2</v>
      </c>
      <c r="E15" s="20" t="s">
        <v>26</v>
      </c>
      <c r="F15" s="20" t="s">
        <v>26</v>
      </c>
      <c r="G15" s="20">
        <v>7.1</v>
      </c>
      <c r="H15" s="20">
        <v>6.2</v>
      </c>
      <c r="I15" s="20">
        <v>1.7</v>
      </c>
      <c r="J15" s="20">
        <v>3.3</v>
      </c>
      <c r="K15" s="20">
        <v>6</v>
      </c>
      <c r="L15" s="20">
        <v>1.1</v>
      </c>
      <c r="M15" s="20">
        <v>5.8</v>
      </c>
      <c r="N15" s="35">
        <f t="shared" si="0"/>
        <v>35.8</v>
      </c>
      <c r="O15" s="57"/>
      <c r="P15" s="57"/>
      <c r="Q15" s="57"/>
      <c r="R15" s="57"/>
      <c r="S15" s="57"/>
      <c r="T15" s="57"/>
    </row>
    <row r="16" spans="1:20" ht="12.75">
      <c r="A16" s="44">
        <v>10</v>
      </c>
      <c r="B16" s="33">
        <v>1.6</v>
      </c>
      <c r="C16" s="33" t="s">
        <v>26</v>
      </c>
      <c r="D16" s="33" t="s">
        <v>26</v>
      </c>
      <c r="E16" s="33">
        <v>0</v>
      </c>
      <c r="F16" s="33" t="s">
        <v>26</v>
      </c>
      <c r="G16" s="33" t="s">
        <v>26</v>
      </c>
      <c r="H16" s="33">
        <v>10.1</v>
      </c>
      <c r="I16" s="33">
        <v>34.6</v>
      </c>
      <c r="J16" s="33">
        <v>0</v>
      </c>
      <c r="K16" s="33">
        <v>5</v>
      </c>
      <c r="L16" s="33">
        <v>9.7</v>
      </c>
      <c r="M16" s="33">
        <v>11</v>
      </c>
      <c r="N16" s="46">
        <f t="shared" si="0"/>
        <v>72</v>
      </c>
      <c r="O16" s="57"/>
      <c r="P16" s="57"/>
      <c r="Q16" s="57"/>
      <c r="R16" s="57"/>
      <c r="S16" s="57"/>
      <c r="T16" s="57"/>
    </row>
    <row r="17" spans="1:20" ht="12.75">
      <c r="A17" s="43">
        <v>11</v>
      </c>
      <c r="B17" s="20">
        <v>11.4</v>
      </c>
      <c r="C17" s="20" t="s">
        <v>26</v>
      </c>
      <c r="D17" s="20" t="s">
        <v>26</v>
      </c>
      <c r="E17" s="20" t="s">
        <v>26</v>
      </c>
      <c r="F17" s="20">
        <v>0.6</v>
      </c>
      <c r="G17" s="20">
        <v>0.6</v>
      </c>
      <c r="H17" s="20">
        <v>1.9</v>
      </c>
      <c r="I17" s="20">
        <v>19.8</v>
      </c>
      <c r="J17" s="20">
        <v>2.4</v>
      </c>
      <c r="K17" s="20">
        <v>1.4</v>
      </c>
      <c r="L17" s="20">
        <v>3.4</v>
      </c>
      <c r="M17" s="20">
        <v>7.5</v>
      </c>
      <c r="N17" s="35">
        <f t="shared" si="0"/>
        <v>48.99999999999999</v>
      </c>
      <c r="O17" s="57"/>
      <c r="P17" s="57"/>
      <c r="Q17" s="57"/>
      <c r="R17" s="57"/>
      <c r="S17" s="57"/>
      <c r="T17" s="57"/>
    </row>
    <row r="18" spans="1:20" ht="12.75">
      <c r="A18" s="44">
        <v>12</v>
      </c>
      <c r="B18" s="33">
        <v>6.7</v>
      </c>
      <c r="C18" s="33" t="s">
        <v>26</v>
      </c>
      <c r="D18" s="33" t="s">
        <v>26</v>
      </c>
      <c r="E18" s="33">
        <v>8</v>
      </c>
      <c r="F18" s="33">
        <v>4.2</v>
      </c>
      <c r="G18" s="33" t="s">
        <v>26</v>
      </c>
      <c r="H18" s="33">
        <v>27.7</v>
      </c>
      <c r="I18" s="33">
        <v>4.9</v>
      </c>
      <c r="J18" s="33">
        <v>8.8</v>
      </c>
      <c r="K18" s="33">
        <v>0</v>
      </c>
      <c r="L18" s="33">
        <v>4.2</v>
      </c>
      <c r="M18" s="33">
        <v>5.9</v>
      </c>
      <c r="N18" s="46">
        <f t="shared" si="0"/>
        <v>70.4</v>
      </c>
      <c r="O18" s="57"/>
      <c r="P18" s="57"/>
      <c r="Q18" s="57"/>
      <c r="R18" s="57"/>
      <c r="S18" s="57"/>
      <c r="T18" s="57"/>
    </row>
    <row r="19" spans="1:20" ht="12.75">
      <c r="A19" s="43">
        <v>13</v>
      </c>
      <c r="B19" s="20">
        <v>19.9</v>
      </c>
      <c r="C19" s="20" t="s">
        <v>26</v>
      </c>
      <c r="D19" s="20" t="s">
        <v>26</v>
      </c>
      <c r="E19" s="20">
        <v>0.5</v>
      </c>
      <c r="F19" s="20">
        <v>5.6</v>
      </c>
      <c r="G19" s="20" t="s">
        <v>26</v>
      </c>
      <c r="H19" s="20">
        <v>0</v>
      </c>
      <c r="I19" s="20" t="s">
        <v>26</v>
      </c>
      <c r="J19" s="20">
        <v>4.6</v>
      </c>
      <c r="K19" s="20">
        <v>0</v>
      </c>
      <c r="L19" s="20" t="s">
        <v>26</v>
      </c>
      <c r="M19" s="20">
        <v>10.4</v>
      </c>
      <c r="N19" s="35">
        <f t="shared" si="0"/>
        <v>41</v>
      </c>
      <c r="O19" s="57"/>
      <c r="P19" s="57"/>
      <c r="Q19" s="57"/>
      <c r="R19" s="57"/>
      <c r="S19" s="57"/>
      <c r="T19" s="57"/>
    </row>
    <row r="20" spans="1:20" ht="12.75">
      <c r="A20" s="44">
        <v>14</v>
      </c>
      <c r="B20" s="33">
        <v>4.2</v>
      </c>
      <c r="C20" s="33" t="s">
        <v>26</v>
      </c>
      <c r="D20" s="33">
        <v>0.1</v>
      </c>
      <c r="E20" s="33">
        <v>0.3</v>
      </c>
      <c r="F20" s="33">
        <v>1.6</v>
      </c>
      <c r="G20" s="33" t="s">
        <v>26</v>
      </c>
      <c r="H20" s="33">
        <v>4.3</v>
      </c>
      <c r="I20" s="33" t="s">
        <v>26</v>
      </c>
      <c r="J20" s="33">
        <v>12.9</v>
      </c>
      <c r="K20" s="33" t="s">
        <v>26</v>
      </c>
      <c r="L20" s="33">
        <v>1.6</v>
      </c>
      <c r="M20" s="33">
        <v>5.7</v>
      </c>
      <c r="N20" s="46">
        <f t="shared" si="0"/>
        <v>30.7</v>
      </c>
      <c r="O20" s="57"/>
      <c r="P20" s="57"/>
      <c r="Q20" s="57"/>
      <c r="R20" s="57"/>
      <c r="S20" s="57"/>
      <c r="T20" s="57"/>
    </row>
    <row r="21" spans="1:20" ht="12.75">
      <c r="A21" s="43">
        <v>15</v>
      </c>
      <c r="B21" s="20">
        <v>0.2</v>
      </c>
      <c r="C21" s="20" t="s">
        <v>26</v>
      </c>
      <c r="D21" s="20" t="s">
        <v>26</v>
      </c>
      <c r="E21" s="20">
        <v>5.4</v>
      </c>
      <c r="F21" s="20" t="s">
        <v>26</v>
      </c>
      <c r="G21" s="20">
        <v>21.9</v>
      </c>
      <c r="H21" s="20">
        <v>0.1</v>
      </c>
      <c r="I21" s="20">
        <v>0.6</v>
      </c>
      <c r="J21" s="20">
        <v>1.5</v>
      </c>
      <c r="K21" s="20" t="s">
        <v>26</v>
      </c>
      <c r="L21" s="20">
        <v>0</v>
      </c>
      <c r="M21" s="20">
        <v>0.2</v>
      </c>
      <c r="N21" s="35">
        <f t="shared" si="0"/>
        <v>29.900000000000002</v>
      </c>
      <c r="O21" s="57"/>
      <c r="P21" s="57"/>
      <c r="Q21" s="57"/>
      <c r="R21" s="57"/>
      <c r="S21" s="57"/>
      <c r="T21" s="57"/>
    </row>
    <row r="22" spans="1:20" ht="12.75">
      <c r="A22" s="44">
        <v>16</v>
      </c>
      <c r="B22" s="33" t="s">
        <v>26</v>
      </c>
      <c r="C22" s="33">
        <v>0.5</v>
      </c>
      <c r="D22" s="33" t="s">
        <v>26</v>
      </c>
      <c r="E22" s="33">
        <v>5.4</v>
      </c>
      <c r="F22" s="33">
        <v>0</v>
      </c>
      <c r="G22" s="33">
        <v>2.6</v>
      </c>
      <c r="H22" s="33">
        <v>5.1</v>
      </c>
      <c r="I22" s="33" t="s">
        <v>26</v>
      </c>
      <c r="J22" s="33">
        <v>0</v>
      </c>
      <c r="K22" s="33">
        <v>0</v>
      </c>
      <c r="L22" s="33">
        <v>1.5</v>
      </c>
      <c r="M22" s="33">
        <v>3.5</v>
      </c>
      <c r="N22" s="46">
        <f t="shared" si="0"/>
        <v>18.6</v>
      </c>
      <c r="O22" s="57"/>
      <c r="P22" s="57"/>
      <c r="Q22" s="57"/>
      <c r="R22" s="57"/>
      <c r="S22" s="57"/>
      <c r="T22" s="57"/>
    </row>
    <row r="23" spans="1:20" ht="12.75">
      <c r="A23" s="43">
        <v>17</v>
      </c>
      <c r="B23" s="20" t="s">
        <v>26</v>
      </c>
      <c r="C23" s="20">
        <v>7.499999999999992</v>
      </c>
      <c r="D23" s="20">
        <v>9.6</v>
      </c>
      <c r="E23" s="20">
        <v>2.4</v>
      </c>
      <c r="F23" s="20" t="s">
        <v>26</v>
      </c>
      <c r="G23" s="20">
        <v>0.2</v>
      </c>
      <c r="H23" s="20">
        <v>0.1</v>
      </c>
      <c r="I23" s="20">
        <v>2</v>
      </c>
      <c r="J23" s="20">
        <v>10.7</v>
      </c>
      <c r="K23" s="20" t="s">
        <v>26</v>
      </c>
      <c r="L23" s="20" t="s">
        <v>26</v>
      </c>
      <c r="M23" s="20">
        <v>1.9</v>
      </c>
      <c r="N23" s="35">
        <f t="shared" si="0"/>
        <v>34.399999999999984</v>
      </c>
      <c r="O23" s="57"/>
      <c r="P23" s="57"/>
      <c r="Q23" s="57"/>
      <c r="R23" s="57"/>
      <c r="S23" s="57"/>
      <c r="T23" s="57"/>
    </row>
    <row r="24" spans="1:20" ht="12.75">
      <c r="A24" s="44">
        <v>18</v>
      </c>
      <c r="B24" s="33" t="s">
        <v>26</v>
      </c>
      <c r="C24" s="33" t="s">
        <v>26</v>
      </c>
      <c r="D24" s="33">
        <v>10.9</v>
      </c>
      <c r="E24" s="33">
        <v>1.4</v>
      </c>
      <c r="F24" s="33">
        <v>3.9</v>
      </c>
      <c r="G24" s="33" t="s">
        <v>26</v>
      </c>
      <c r="H24" s="33" t="s">
        <v>26</v>
      </c>
      <c r="I24" s="33">
        <v>17.1</v>
      </c>
      <c r="J24" s="33">
        <v>13.4</v>
      </c>
      <c r="K24" s="33" t="s">
        <v>26</v>
      </c>
      <c r="L24" s="33">
        <v>6.6</v>
      </c>
      <c r="M24" s="33">
        <v>0.2</v>
      </c>
      <c r="N24" s="46">
        <f t="shared" si="0"/>
        <v>53.5</v>
      </c>
      <c r="O24" s="57"/>
      <c r="P24" s="57"/>
      <c r="Q24" s="57"/>
      <c r="R24" s="57"/>
      <c r="S24" s="57"/>
      <c r="T24" s="57"/>
    </row>
    <row r="25" spans="1:20" ht="12.75">
      <c r="A25" s="43">
        <v>19</v>
      </c>
      <c r="B25" s="20" t="s">
        <v>26</v>
      </c>
      <c r="C25" s="20">
        <v>6.6</v>
      </c>
      <c r="D25" s="20">
        <v>3.4</v>
      </c>
      <c r="E25" s="20">
        <v>0</v>
      </c>
      <c r="F25" s="20">
        <v>9.5</v>
      </c>
      <c r="G25" s="20" t="s">
        <v>26</v>
      </c>
      <c r="H25" s="20">
        <v>6.7</v>
      </c>
      <c r="I25" s="20">
        <v>1.1</v>
      </c>
      <c r="J25" s="20">
        <v>0.3</v>
      </c>
      <c r="K25" s="20">
        <v>0</v>
      </c>
      <c r="L25" s="20">
        <v>5.9</v>
      </c>
      <c r="M25" s="20">
        <v>5</v>
      </c>
      <c r="N25" s="35">
        <f t="shared" si="0"/>
        <v>38.5</v>
      </c>
      <c r="O25" s="57"/>
      <c r="P25" s="57"/>
      <c r="Q25" s="57"/>
      <c r="R25" s="57"/>
      <c r="S25" s="57"/>
      <c r="T25" s="57"/>
    </row>
    <row r="26" spans="1:20" ht="12.75">
      <c r="A26" s="44">
        <v>20</v>
      </c>
      <c r="B26" s="33" t="s">
        <v>26</v>
      </c>
      <c r="C26" s="33">
        <v>8.8</v>
      </c>
      <c r="D26" s="33">
        <v>1.3</v>
      </c>
      <c r="E26" s="33">
        <v>0</v>
      </c>
      <c r="F26" s="33" t="s">
        <v>26</v>
      </c>
      <c r="G26" s="33" t="s">
        <v>26</v>
      </c>
      <c r="H26" s="33">
        <v>6.5</v>
      </c>
      <c r="I26" s="33">
        <v>3.6</v>
      </c>
      <c r="J26" s="33">
        <v>0.2</v>
      </c>
      <c r="K26" s="33">
        <v>2</v>
      </c>
      <c r="L26" s="33">
        <v>23.6</v>
      </c>
      <c r="M26" s="33">
        <v>0.9</v>
      </c>
      <c r="N26" s="46">
        <f t="shared" si="0"/>
        <v>46.9</v>
      </c>
      <c r="O26" s="57"/>
      <c r="P26" s="57"/>
      <c r="Q26" s="57"/>
      <c r="R26" s="57"/>
      <c r="S26" s="57"/>
      <c r="T26" s="57"/>
    </row>
    <row r="27" spans="1:20" ht="12.75">
      <c r="A27" s="43">
        <v>21</v>
      </c>
      <c r="B27" s="20" t="s">
        <v>26</v>
      </c>
      <c r="C27" s="20">
        <v>2</v>
      </c>
      <c r="D27" s="20">
        <v>3.1</v>
      </c>
      <c r="E27" s="20">
        <v>4.8</v>
      </c>
      <c r="F27" s="20" t="s">
        <v>26</v>
      </c>
      <c r="G27" s="20" t="s">
        <v>26</v>
      </c>
      <c r="H27" s="20">
        <v>2.3</v>
      </c>
      <c r="I27" s="20" t="s">
        <v>26</v>
      </c>
      <c r="J27" s="20" t="s">
        <v>26</v>
      </c>
      <c r="K27" s="20">
        <v>1.7</v>
      </c>
      <c r="L27" s="20">
        <v>13</v>
      </c>
      <c r="M27" s="20">
        <v>0.9</v>
      </c>
      <c r="N27" s="35">
        <f t="shared" si="0"/>
        <v>27.799999999999997</v>
      </c>
      <c r="O27" s="57"/>
      <c r="P27" s="57"/>
      <c r="Q27" s="57"/>
      <c r="R27" s="57"/>
      <c r="S27" s="57"/>
      <c r="T27" s="57"/>
    </row>
    <row r="28" spans="1:20" ht="12.75">
      <c r="A28" s="44">
        <v>22</v>
      </c>
      <c r="B28" s="33" t="s">
        <v>26</v>
      </c>
      <c r="C28" s="33">
        <v>33</v>
      </c>
      <c r="D28" s="33" t="s">
        <v>26</v>
      </c>
      <c r="E28" s="33">
        <v>0.6</v>
      </c>
      <c r="F28" s="33" t="s">
        <v>26</v>
      </c>
      <c r="G28" s="33">
        <v>10.9</v>
      </c>
      <c r="H28" s="33">
        <v>13.5</v>
      </c>
      <c r="I28" s="33" t="s">
        <v>26</v>
      </c>
      <c r="J28" s="33">
        <v>1.3</v>
      </c>
      <c r="K28" s="33">
        <v>11.3</v>
      </c>
      <c r="L28" s="33">
        <v>0</v>
      </c>
      <c r="M28" s="33">
        <v>0.1</v>
      </c>
      <c r="N28" s="46">
        <f t="shared" si="0"/>
        <v>70.69999999999999</v>
      </c>
      <c r="O28" s="57"/>
      <c r="P28" s="57"/>
      <c r="Q28" s="57"/>
      <c r="R28" s="57"/>
      <c r="S28" s="57"/>
      <c r="T28" s="57"/>
    </row>
    <row r="29" spans="1:20" ht="12.75">
      <c r="A29" s="43">
        <v>23</v>
      </c>
      <c r="B29" s="20" t="s">
        <v>26</v>
      </c>
      <c r="C29" s="20">
        <v>19.1</v>
      </c>
      <c r="D29" s="20" t="s">
        <v>26</v>
      </c>
      <c r="E29" s="20">
        <v>0.2</v>
      </c>
      <c r="F29" s="20">
        <v>0</v>
      </c>
      <c r="G29" s="20" t="s">
        <v>26</v>
      </c>
      <c r="H29" s="20">
        <v>2.3</v>
      </c>
      <c r="I29" s="20" t="s">
        <v>26</v>
      </c>
      <c r="J29" s="20">
        <v>1.3</v>
      </c>
      <c r="K29" s="20">
        <v>4.9</v>
      </c>
      <c r="L29" s="20">
        <v>6.8</v>
      </c>
      <c r="M29" s="20">
        <v>0.2</v>
      </c>
      <c r="N29" s="35">
        <f t="shared" si="0"/>
        <v>34.800000000000004</v>
      </c>
      <c r="O29" s="57"/>
      <c r="P29" s="57"/>
      <c r="Q29" s="57"/>
      <c r="R29" s="57"/>
      <c r="S29" s="57"/>
      <c r="T29" s="57"/>
    </row>
    <row r="30" spans="1:20" ht="12.75">
      <c r="A30" s="44">
        <v>24</v>
      </c>
      <c r="B30" s="33" t="s">
        <v>26</v>
      </c>
      <c r="C30" s="33">
        <v>1.2</v>
      </c>
      <c r="D30" s="33" t="s">
        <v>26</v>
      </c>
      <c r="E30" s="33">
        <v>3</v>
      </c>
      <c r="F30" s="33">
        <v>0</v>
      </c>
      <c r="G30" s="33">
        <v>1.8</v>
      </c>
      <c r="H30" s="33">
        <v>60.6</v>
      </c>
      <c r="I30" s="33" t="s">
        <v>26</v>
      </c>
      <c r="J30" s="33">
        <v>0</v>
      </c>
      <c r="K30" s="33">
        <v>2.4</v>
      </c>
      <c r="L30" s="33">
        <v>10.9</v>
      </c>
      <c r="M30" s="33">
        <v>0</v>
      </c>
      <c r="N30" s="46">
        <f t="shared" si="0"/>
        <v>79.9</v>
      </c>
      <c r="O30" s="57"/>
      <c r="P30" s="57"/>
      <c r="Q30" s="57"/>
      <c r="R30" s="57"/>
      <c r="S30" s="57"/>
      <c r="T30" s="57"/>
    </row>
    <row r="31" spans="1:20" ht="12.75">
      <c r="A31" s="43">
        <v>25</v>
      </c>
      <c r="B31" s="20" t="s">
        <v>26</v>
      </c>
      <c r="C31" s="20" t="s">
        <v>26</v>
      </c>
      <c r="D31" s="20" t="s">
        <v>26</v>
      </c>
      <c r="E31" s="20">
        <v>0.6</v>
      </c>
      <c r="F31" s="20" t="s">
        <v>26</v>
      </c>
      <c r="G31" s="20">
        <v>1.3</v>
      </c>
      <c r="H31" s="20">
        <v>29.5</v>
      </c>
      <c r="I31" s="20" t="s">
        <v>26</v>
      </c>
      <c r="J31" s="20">
        <v>1.1</v>
      </c>
      <c r="K31" s="20">
        <v>2.1</v>
      </c>
      <c r="L31" s="20">
        <v>1</v>
      </c>
      <c r="M31" s="20" t="s">
        <v>26</v>
      </c>
      <c r="N31" s="35">
        <f t="shared" si="0"/>
        <v>35.6</v>
      </c>
      <c r="O31" s="57"/>
      <c r="P31" s="57"/>
      <c r="Q31" s="57"/>
      <c r="R31" s="57"/>
      <c r="S31" s="57"/>
      <c r="T31" s="57"/>
    </row>
    <row r="32" spans="1:20" ht="12.75">
      <c r="A32" s="44">
        <v>26</v>
      </c>
      <c r="B32" s="33" t="s">
        <v>26</v>
      </c>
      <c r="C32" s="33" t="s">
        <v>26</v>
      </c>
      <c r="D32" s="33" t="s">
        <v>26</v>
      </c>
      <c r="E32" s="33">
        <v>0</v>
      </c>
      <c r="F32" s="33" t="s">
        <v>26</v>
      </c>
      <c r="G32" s="33">
        <v>0.4</v>
      </c>
      <c r="H32" s="33">
        <v>1</v>
      </c>
      <c r="I32" s="33" t="s">
        <v>26</v>
      </c>
      <c r="J32" s="33">
        <v>0.2</v>
      </c>
      <c r="K32" s="33">
        <v>1.4</v>
      </c>
      <c r="L32" s="33">
        <v>2.5</v>
      </c>
      <c r="M32" s="33">
        <v>3</v>
      </c>
      <c r="N32" s="46">
        <f t="shared" si="0"/>
        <v>8.5</v>
      </c>
      <c r="O32" s="57"/>
      <c r="P32" s="57"/>
      <c r="Q32" s="57"/>
      <c r="R32" s="57"/>
      <c r="S32" s="57"/>
      <c r="T32" s="57"/>
    </row>
    <row r="33" spans="1:20" ht="12.75">
      <c r="A33" s="43">
        <v>27</v>
      </c>
      <c r="B33" s="20" t="s">
        <v>26</v>
      </c>
      <c r="C33" s="20">
        <v>1.6</v>
      </c>
      <c r="D33" s="20" t="s">
        <v>26</v>
      </c>
      <c r="E33" s="20" t="s">
        <v>26</v>
      </c>
      <c r="F33" s="20" t="s">
        <v>26</v>
      </c>
      <c r="G33" s="20">
        <v>0</v>
      </c>
      <c r="H33" s="20">
        <v>0.1</v>
      </c>
      <c r="I33" s="20" t="s">
        <v>26</v>
      </c>
      <c r="J33" s="20" t="s">
        <v>26</v>
      </c>
      <c r="K33" s="20">
        <v>0.7</v>
      </c>
      <c r="L33" s="20">
        <v>16.9</v>
      </c>
      <c r="M33" s="20">
        <v>0.4</v>
      </c>
      <c r="N33" s="35">
        <f t="shared" si="0"/>
        <v>19.699999999999996</v>
      </c>
      <c r="O33" s="57"/>
      <c r="P33" s="57"/>
      <c r="Q33" s="57"/>
      <c r="R33" s="57"/>
      <c r="S33" s="57"/>
      <c r="T33" s="57"/>
    </row>
    <row r="34" spans="1:20" ht="12.75">
      <c r="A34" s="44">
        <v>28</v>
      </c>
      <c r="B34" s="33">
        <v>0.1</v>
      </c>
      <c r="C34" s="33">
        <v>7.9</v>
      </c>
      <c r="D34" s="33" t="s">
        <v>26</v>
      </c>
      <c r="E34" s="33">
        <v>0</v>
      </c>
      <c r="F34" s="33">
        <v>2.2</v>
      </c>
      <c r="G34" s="33">
        <v>15.4</v>
      </c>
      <c r="H34" s="33">
        <v>0.3</v>
      </c>
      <c r="I34" s="33" t="s">
        <v>26</v>
      </c>
      <c r="J34" s="33">
        <v>0</v>
      </c>
      <c r="K34" s="33">
        <v>19.8</v>
      </c>
      <c r="L34" s="33">
        <v>0.1</v>
      </c>
      <c r="M34" s="33">
        <v>0.1</v>
      </c>
      <c r="N34" s="46">
        <f t="shared" si="0"/>
        <v>45.900000000000006</v>
      </c>
      <c r="O34" s="57"/>
      <c r="P34" s="57"/>
      <c r="Q34" s="57"/>
      <c r="R34" s="57"/>
      <c r="S34" s="57"/>
      <c r="T34" s="57"/>
    </row>
    <row r="35" spans="1:20" ht="12.75">
      <c r="A35" s="43">
        <v>29</v>
      </c>
      <c r="B35" s="20">
        <v>0.1</v>
      </c>
      <c r="C35" s="47"/>
      <c r="D35" s="20">
        <v>0</v>
      </c>
      <c r="E35" s="20" t="s">
        <v>26</v>
      </c>
      <c r="F35" s="20">
        <v>0</v>
      </c>
      <c r="G35" s="20">
        <v>0.4</v>
      </c>
      <c r="H35" s="20">
        <v>0</v>
      </c>
      <c r="I35" s="20" t="s">
        <v>26</v>
      </c>
      <c r="J35" s="20">
        <v>4.8</v>
      </c>
      <c r="K35" s="20">
        <v>2.2</v>
      </c>
      <c r="L35" s="20">
        <v>0</v>
      </c>
      <c r="M35" s="20">
        <v>3</v>
      </c>
      <c r="N35" s="35">
        <f t="shared" si="0"/>
        <v>10.5</v>
      </c>
      <c r="O35" s="57"/>
      <c r="P35" s="57"/>
      <c r="Q35" s="57"/>
      <c r="R35" s="57"/>
      <c r="S35" s="57"/>
      <c r="T35" s="57"/>
    </row>
    <row r="36" spans="1:20" ht="12.75">
      <c r="A36" s="44">
        <v>30</v>
      </c>
      <c r="B36" s="33">
        <v>9.5</v>
      </c>
      <c r="C36" s="47"/>
      <c r="D36" s="33">
        <v>0</v>
      </c>
      <c r="E36" s="33" t="s">
        <v>26</v>
      </c>
      <c r="F36" s="33">
        <v>1.1</v>
      </c>
      <c r="G36" s="33">
        <v>3.7</v>
      </c>
      <c r="H36" s="33" t="s">
        <v>26</v>
      </c>
      <c r="I36" s="33">
        <v>3.6</v>
      </c>
      <c r="J36" s="33">
        <v>7.399999999999994</v>
      </c>
      <c r="K36" s="33">
        <v>0.2</v>
      </c>
      <c r="L36" s="33">
        <v>3.8</v>
      </c>
      <c r="M36" s="33">
        <v>12.5</v>
      </c>
      <c r="N36" s="46">
        <f t="shared" si="0"/>
        <v>41.8</v>
      </c>
      <c r="O36" s="57"/>
      <c r="P36" s="57"/>
      <c r="Q36" s="57"/>
      <c r="R36" s="57"/>
      <c r="S36" s="57"/>
      <c r="T36" s="57"/>
    </row>
    <row r="37" spans="1:20" ht="12.75">
      <c r="A37" s="43">
        <v>31</v>
      </c>
      <c r="B37" s="20">
        <v>0.1</v>
      </c>
      <c r="C37" s="47"/>
      <c r="D37" s="20"/>
      <c r="E37" s="47"/>
      <c r="F37" s="20"/>
      <c r="G37" s="47"/>
      <c r="H37" s="20">
        <v>2</v>
      </c>
      <c r="I37" s="20">
        <v>2</v>
      </c>
      <c r="J37" s="47"/>
      <c r="K37" s="20">
        <v>3.7</v>
      </c>
      <c r="L37" s="47"/>
      <c r="M37" s="20">
        <v>5.9</v>
      </c>
      <c r="N37" s="35">
        <f t="shared" si="0"/>
        <v>13.7</v>
      </c>
      <c r="O37" s="57"/>
      <c r="P37" s="57"/>
      <c r="Q37" s="57"/>
      <c r="R37" s="57"/>
      <c r="S37" s="57"/>
      <c r="T37" s="57"/>
    </row>
    <row r="38" spans="1:20" ht="12.75">
      <c r="A38" s="49" t="s">
        <v>6</v>
      </c>
      <c r="B38" s="13">
        <f aca="true" t="shared" si="1" ref="B38:M38">SUM(B7:B37)</f>
        <v>75.89999999999999</v>
      </c>
      <c r="C38" s="13">
        <f t="shared" si="1"/>
        <v>96.39999999999999</v>
      </c>
      <c r="D38" s="13">
        <f t="shared" si="1"/>
        <v>74.2</v>
      </c>
      <c r="E38" s="13">
        <f t="shared" si="1"/>
        <v>35.3</v>
      </c>
      <c r="F38" s="13">
        <f t="shared" si="1"/>
        <v>39.400000000000006</v>
      </c>
      <c r="G38" s="13">
        <f t="shared" si="1"/>
        <v>77.2</v>
      </c>
      <c r="H38" s="13">
        <f t="shared" si="1"/>
        <v>190.79999999999998</v>
      </c>
      <c r="I38" s="13">
        <f t="shared" si="1"/>
        <v>126.39999999999998</v>
      </c>
      <c r="J38" s="13">
        <f t="shared" si="1"/>
        <v>97.09999999999998</v>
      </c>
      <c r="K38" s="13">
        <f t="shared" si="1"/>
        <v>143.1</v>
      </c>
      <c r="L38" s="13">
        <f t="shared" si="1"/>
        <v>126.59999999999998</v>
      </c>
      <c r="M38" s="40">
        <f t="shared" si="1"/>
        <v>117.40000000000002</v>
      </c>
      <c r="N38" s="36">
        <f t="shared" si="0"/>
        <v>1199.8000000000002</v>
      </c>
      <c r="O38" s="57"/>
      <c r="P38" s="57"/>
      <c r="Q38" s="57"/>
      <c r="R38" s="57"/>
      <c r="S38" s="57"/>
      <c r="T38" s="57"/>
    </row>
    <row r="39" spans="1:20" ht="12.75">
      <c r="A39" s="48" t="s">
        <v>7</v>
      </c>
      <c r="B39" s="11">
        <v>115.3</v>
      </c>
      <c r="C39" s="11">
        <v>73.8</v>
      </c>
      <c r="D39" s="11">
        <v>97.1</v>
      </c>
      <c r="E39" s="11">
        <v>82.1</v>
      </c>
      <c r="F39" s="11">
        <v>84.4</v>
      </c>
      <c r="G39" s="11">
        <v>93</v>
      </c>
      <c r="H39" s="11">
        <v>96.1</v>
      </c>
      <c r="I39" s="11">
        <v>86.2</v>
      </c>
      <c r="J39" s="11">
        <v>72.5</v>
      </c>
      <c r="K39" s="11">
        <v>74.9</v>
      </c>
      <c r="L39" s="11">
        <v>102.5</v>
      </c>
      <c r="M39" s="39">
        <v>120.1</v>
      </c>
      <c r="N39" s="37">
        <v>1098</v>
      </c>
      <c r="O39" s="57"/>
      <c r="P39" s="57"/>
      <c r="Q39" s="57"/>
      <c r="R39" s="57"/>
      <c r="S39" s="57"/>
      <c r="T39" s="57"/>
    </row>
    <row r="40" spans="1:20" ht="12.75">
      <c r="A40" s="48" t="s">
        <v>8</v>
      </c>
      <c r="B40" s="29">
        <f aca="true" t="shared" si="2" ref="B40:N40">B38*100/B39</f>
        <v>65.8282740676496</v>
      </c>
      <c r="C40" s="29">
        <f t="shared" si="2"/>
        <v>130.62330623306232</v>
      </c>
      <c r="D40" s="29">
        <f t="shared" si="2"/>
        <v>76.41606591143152</v>
      </c>
      <c r="E40" s="29">
        <f t="shared" si="2"/>
        <v>42.99634591961023</v>
      </c>
      <c r="F40" s="29">
        <f t="shared" si="2"/>
        <v>46.682464454976305</v>
      </c>
      <c r="G40" s="29">
        <f t="shared" si="2"/>
        <v>83.01075268817205</v>
      </c>
      <c r="H40" s="29">
        <f t="shared" si="2"/>
        <v>198.54318418314259</v>
      </c>
      <c r="I40" s="29">
        <f t="shared" si="2"/>
        <v>146.63573085846866</v>
      </c>
      <c r="J40" s="29">
        <f t="shared" si="2"/>
        <v>133.9310344827586</v>
      </c>
      <c r="K40" s="29">
        <f t="shared" si="2"/>
        <v>191.05473965287047</v>
      </c>
      <c r="L40" s="29">
        <f t="shared" si="2"/>
        <v>123.51219512195121</v>
      </c>
      <c r="M40" s="41">
        <f t="shared" si="2"/>
        <v>97.75187343880101</v>
      </c>
      <c r="N40" s="38">
        <f t="shared" si="2"/>
        <v>109.27140255009108</v>
      </c>
      <c r="O40" s="57"/>
      <c r="P40" s="57"/>
      <c r="Q40" s="57"/>
      <c r="R40" s="57"/>
      <c r="S40" s="57"/>
      <c r="T40" s="57"/>
    </row>
    <row r="41" spans="1:20" ht="12.75">
      <c r="A41" s="50" t="s">
        <v>9</v>
      </c>
      <c r="B41" s="11">
        <f aca="true" t="shared" si="3" ref="B41:M41">MAX(B7:B37)</f>
        <v>19.9</v>
      </c>
      <c r="C41" s="11">
        <f t="shared" si="3"/>
        <v>33</v>
      </c>
      <c r="D41" s="11">
        <f t="shared" si="3"/>
        <v>15</v>
      </c>
      <c r="E41" s="11">
        <f t="shared" si="3"/>
        <v>8</v>
      </c>
      <c r="F41" s="11">
        <f t="shared" si="3"/>
        <v>9.5</v>
      </c>
      <c r="G41" s="11">
        <f t="shared" si="3"/>
        <v>21.9</v>
      </c>
      <c r="H41" s="11">
        <f t="shared" si="3"/>
        <v>60.6</v>
      </c>
      <c r="I41" s="11">
        <f t="shared" si="3"/>
        <v>34.6</v>
      </c>
      <c r="J41" s="11">
        <f t="shared" si="3"/>
        <v>13.4</v>
      </c>
      <c r="K41" s="11">
        <f t="shared" si="3"/>
        <v>21.9</v>
      </c>
      <c r="L41" s="11">
        <f t="shared" si="3"/>
        <v>23.6</v>
      </c>
      <c r="M41" s="39">
        <f t="shared" si="3"/>
        <v>12.5</v>
      </c>
      <c r="N41" s="37">
        <f>MAX(B41:M41)</f>
        <v>60.6</v>
      </c>
      <c r="O41" s="57"/>
      <c r="P41" s="57"/>
      <c r="Q41" s="57"/>
      <c r="R41" s="57"/>
      <c r="S41" s="57"/>
      <c r="T41" s="57"/>
    </row>
    <row r="42" spans="1:20" ht="12.75">
      <c r="A42" s="48" t="s">
        <v>31</v>
      </c>
      <c r="B42" s="12">
        <f aca="true" t="shared" si="4" ref="B42:M42">COUNTIF(B$7:B$37,"&gt;=0,1")</f>
        <v>16</v>
      </c>
      <c r="C42" s="12">
        <f t="shared" si="4"/>
        <v>14</v>
      </c>
      <c r="D42" s="12">
        <f t="shared" si="4"/>
        <v>14</v>
      </c>
      <c r="E42" s="12">
        <f t="shared" si="4"/>
        <v>14</v>
      </c>
      <c r="F42" s="12">
        <f t="shared" si="4"/>
        <v>12</v>
      </c>
      <c r="G42" s="12">
        <f t="shared" si="4"/>
        <v>17</v>
      </c>
      <c r="H42" s="12">
        <f t="shared" si="4"/>
        <v>24</v>
      </c>
      <c r="I42" s="12">
        <f t="shared" si="4"/>
        <v>17</v>
      </c>
      <c r="J42" s="12">
        <f t="shared" si="4"/>
        <v>22</v>
      </c>
      <c r="K42" s="12">
        <f t="shared" si="4"/>
        <v>23</v>
      </c>
      <c r="L42" s="12">
        <f t="shared" si="4"/>
        <v>21</v>
      </c>
      <c r="M42" s="51">
        <f t="shared" si="4"/>
        <v>28</v>
      </c>
      <c r="N42" s="52">
        <f>SUM(B42:M42)</f>
        <v>222</v>
      </c>
      <c r="O42" s="57"/>
      <c r="P42" s="57"/>
      <c r="Q42" s="57"/>
      <c r="R42" s="57"/>
      <c r="S42" s="57"/>
      <c r="T42" s="57"/>
    </row>
    <row r="43" spans="1:20" ht="12.75">
      <c r="A43" s="48" t="s">
        <v>32</v>
      </c>
      <c r="B43" s="12">
        <f aca="true" t="shared" si="5" ref="B43:M43">COUNTIF(B$7:B$37,"&gt;=1,0")</f>
        <v>10</v>
      </c>
      <c r="C43" s="12">
        <f t="shared" si="5"/>
        <v>12</v>
      </c>
      <c r="D43" s="12">
        <f t="shared" si="5"/>
        <v>12</v>
      </c>
      <c r="E43" s="12">
        <f t="shared" si="5"/>
        <v>8</v>
      </c>
      <c r="F43" s="12">
        <f t="shared" si="5"/>
        <v>9</v>
      </c>
      <c r="G43" s="12">
        <f t="shared" si="5"/>
        <v>11</v>
      </c>
      <c r="H43" s="12">
        <f t="shared" si="5"/>
        <v>18</v>
      </c>
      <c r="I43" s="12">
        <f t="shared" si="5"/>
        <v>13</v>
      </c>
      <c r="J43" s="12">
        <f t="shared" si="5"/>
        <v>18</v>
      </c>
      <c r="K43" s="12">
        <f t="shared" si="5"/>
        <v>21</v>
      </c>
      <c r="L43" s="12">
        <f t="shared" si="5"/>
        <v>19</v>
      </c>
      <c r="M43" s="51">
        <f t="shared" si="5"/>
        <v>18</v>
      </c>
      <c r="N43" s="52">
        <f>SUM(B43:M43)</f>
        <v>169</v>
      </c>
      <c r="O43" s="57"/>
      <c r="P43" s="57"/>
      <c r="Q43" s="57"/>
      <c r="R43" s="57"/>
      <c r="S43" s="57"/>
      <c r="T43" s="57"/>
    </row>
    <row r="44" spans="1:20" ht="12.75">
      <c r="A44" s="48" t="s">
        <v>33</v>
      </c>
      <c r="B44" s="12">
        <f aca="true" t="shared" si="6" ref="B44:M44">COUNTIF(B$7:B$37,"&gt;=5,0")</f>
        <v>5</v>
      </c>
      <c r="C44" s="12">
        <f t="shared" si="6"/>
        <v>6</v>
      </c>
      <c r="D44" s="12">
        <f t="shared" si="6"/>
        <v>4</v>
      </c>
      <c r="E44" s="12">
        <f t="shared" si="6"/>
        <v>3</v>
      </c>
      <c r="F44" s="12">
        <f t="shared" si="6"/>
        <v>3</v>
      </c>
      <c r="G44" s="12">
        <f t="shared" si="6"/>
        <v>5</v>
      </c>
      <c r="H44" s="12">
        <f t="shared" si="6"/>
        <v>9</v>
      </c>
      <c r="I44" s="12">
        <f t="shared" si="6"/>
        <v>4</v>
      </c>
      <c r="J44" s="12">
        <f t="shared" si="6"/>
        <v>6</v>
      </c>
      <c r="K44" s="12">
        <f t="shared" si="6"/>
        <v>8</v>
      </c>
      <c r="L44" s="12">
        <f t="shared" si="6"/>
        <v>10</v>
      </c>
      <c r="M44" s="51">
        <f t="shared" si="6"/>
        <v>12</v>
      </c>
      <c r="N44" s="52">
        <f>SUM(B44:M44)</f>
        <v>75</v>
      </c>
      <c r="O44" s="57"/>
      <c r="P44" s="57"/>
      <c r="Q44" s="57"/>
      <c r="R44" s="57"/>
      <c r="S44" s="57"/>
      <c r="T44" s="57"/>
    </row>
    <row r="45" spans="1:20" ht="12.75">
      <c r="A45" s="48" t="s">
        <v>34</v>
      </c>
      <c r="B45" s="12">
        <f aca="true" t="shared" si="7" ref="B45:M45">COUNTIF(B$7:B$37,"&gt;=10,0")</f>
        <v>3</v>
      </c>
      <c r="C45" s="12">
        <f t="shared" si="7"/>
        <v>2</v>
      </c>
      <c r="D45" s="12">
        <f t="shared" si="7"/>
        <v>3</v>
      </c>
      <c r="E45" s="12">
        <f t="shared" si="7"/>
        <v>0</v>
      </c>
      <c r="F45" s="12">
        <f t="shared" si="7"/>
        <v>0</v>
      </c>
      <c r="G45" s="12">
        <f t="shared" si="7"/>
        <v>3</v>
      </c>
      <c r="H45" s="12">
        <f t="shared" si="7"/>
        <v>5</v>
      </c>
      <c r="I45" s="12">
        <f t="shared" si="7"/>
        <v>4</v>
      </c>
      <c r="J45" s="12">
        <f t="shared" si="7"/>
        <v>3</v>
      </c>
      <c r="K45" s="12">
        <f t="shared" si="7"/>
        <v>6</v>
      </c>
      <c r="L45" s="12">
        <f t="shared" si="7"/>
        <v>4</v>
      </c>
      <c r="M45" s="51">
        <f t="shared" si="7"/>
        <v>4</v>
      </c>
      <c r="N45" s="52">
        <f>SUM(B45:M45)</f>
        <v>37</v>
      </c>
      <c r="O45" s="57"/>
      <c r="P45" s="57"/>
      <c r="Q45" s="57"/>
      <c r="R45" s="57"/>
      <c r="S45" s="57"/>
      <c r="T45" s="57"/>
    </row>
    <row r="46" spans="1:20" ht="12.75">
      <c r="A46" s="48" t="s">
        <v>35</v>
      </c>
      <c r="B46" s="12">
        <f aca="true" t="shared" si="8" ref="B46:M46">COUNTIF(B$7:B$37,"&gt;=20,0")</f>
        <v>0</v>
      </c>
      <c r="C46" s="12">
        <f t="shared" si="8"/>
        <v>1</v>
      </c>
      <c r="D46" s="12">
        <f t="shared" si="8"/>
        <v>0</v>
      </c>
      <c r="E46" s="12">
        <f t="shared" si="8"/>
        <v>0</v>
      </c>
      <c r="F46" s="12">
        <f t="shared" si="8"/>
        <v>0</v>
      </c>
      <c r="G46" s="12">
        <f t="shared" si="8"/>
        <v>1</v>
      </c>
      <c r="H46" s="12">
        <f t="shared" si="8"/>
        <v>3</v>
      </c>
      <c r="I46" s="12">
        <f t="shared" si="8"/>
        <v>2</v>
      </c>
      <c r="J46" s="12">
        <f t="shared" si="8"/>
        <v>0</v>
      </c>
      <c r="K46" s="12">
        <f t="shared" si="8"/>
        <v>1</v>
      </c>
      <c r="L46" s="12">
        <f t="shared" si="8"/>
        <v>1</v>
      </c>
      <c r="M46" s="51">
        <f t="shared" si="8"/>
        <v>0</v>
      </c>
      <c r="N46" s="52">
        <f>SUM(B46:M46)</f>
        <v>9</v>
      </c>
      <c r="O46" s="57"/>
      <c r="P46" s="57"/>
      <c r="Q46" s="57"/>
      <c r="R46" s="57"/>
      <c r="S46" s="57"/>
      <c r="T46" s="57"/>
    </row>
    <row r="47" spans="1:20" ht="12.75">
      <c r="A47" s="67"/>
      <c r="B47" s="6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</row>
    <row r="48" spans="1:20" ht="12.75">
      <c r="A48" s="67"/>
      <c r="B48" s="6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</row>
    <row r="49" spans="1:20" ht="12.75">
      <c r="A49" s="67"/>
      <c r="B49" s="6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</row>
    <row r="50" spans="1:20" ht="12.75">
      <c r="A50" s="67"/>
      <c r="B50" s="6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</row>
    <row r="51" spans="1:20" ht="12.75">
      <c r="A51" s="67"/>
      <c r="B51" s="6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</row>
    <row r="52" spans="1:20" ht="12.75">
      <c r="A52" s="67"/>
      <c r="B52" s="6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20" ht="12.75">
      <c r="A53" s="67"/>
      <c r="B53" s="6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</row>
    <row r="54" spans="1:20" ht="12.75">
      <c r="A54" s="67"/>
      <c r="B54" s="6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</row>
    <row r="55" spans="1:20" ht="12.75">
      <c r="A55" s="67"/>
      <c r="B55" s="6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</row>
    <row r="56" spans="1:20" ht="12.75">
      <c r="A56" s="67"/>
      <c r="B56" s="6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</row>
    <row r="57" spans="1:20" ht="12.75">
      <c r="A57" s="67"/>
      <c r="B57" s="6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</row>
    <row r="58" spans="1:20" ht="12.75">
      <c r="A58" s="67"/>
      <c r="B58" s="6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</row>
    <row r="59" spans="1:20" ht="12.75">
      <c r="A59" s="67"/>
      <c r="B59" s="6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</row>
  </sheetData>
  <sheetProtection/>
  <mergeCells count="1">
    <mergeCell ref="C1:F1"/>
  </mergeCells>
  <conditionalFormatting sqref="N7:N37">
    <cfRule type="expression" priority="1" dxfId="205" stopIfTrue="1">
      <formula>N7=MAX(N$7:N$37)</formula>
    </cfRule>
  </conditionalFormatting>
  <conditionalFormatting sqref="B7:M7 B9:M9 B11:M11 B13:M13 B15:M15 B17:M17 B19:M19 B21:M21 B23:M23 B25:M25 B27:M27 B29:M29 B31:M31 B33:M33 D35:M35 B37 B35 K37 F37 H37:I37 M37">
    <cfRule type="expression" priority="2" dxfId="19" stopIfTrue="1">
      <formula>B7=""</formula>
    </cfRule>
    <cfRule type="expression" priority="3" dxfId="16" stopIfTrue="1">
      <formula>B7&gt;=$O$3</formula>
    </cfRule>
  </conditionalFormatting>
  <conditionalFormatting sqref="B8:M8 B10:M10 B12:M12 B14:M14 B16:M16 B18:M18 B20:M20 B22:M22 B24:M24 B26:M26 B28:M28 B30:M30 B32:M32 B34:M34 B36 D36:M36">
    <cfRule type="expression" priority="4" dxfId="17" stopIfTrue="1">
      <formula>B8=""</formula>
    </cfRule>
    <cfRule type="expression" priority="5" dxfId="16" stopIfTrue="1">
      <formula>B8&gt;=$O$3</formula>
    </cfRule>
  </conditionalFormatting>
  <conditionalFormatting sqref="L37 E37 G37 J37 C35:C37">
    <cfRule type="expression" priority="6" dxfId="206" stopIfTrue="1">
      <formula>C35=MAX(C$7:C$37)</formula>
    </cfRule>
    <cfRule type="expression" priority="7" dxfId="207" stopIfTrue="1">
      <formula>C35=MIN(C$7:C$37)</formula>
    </cfRule>
  </conditionalFormatting>
  <conditionalFormatting sqref="D37">
    <cfRule type="expression" priority="8" dxfId="19" stopIfTrue="1">
      <formula>D37=""</formula>
    </cfRule>
    <cfRule type="expression" priority="9" dxfId="16" stopIfTrue="1">
      <formula>D37&gt;=$O$3</formula>
    </cfRule>
  </conditionalFormatting>
  <printOptions horizontalCentered="1" verticalCentered="1"/>
  <pageMargins left="0.5905511811023623" right="0.3937007874015748" top="0.3937007874015748" bottom="0" header="0.5118110236220472" footer="0.5118110236220472"/>
  <pageSetup horizontalDpi="300" verticalDpi="300" orientation="landscape" paperSize="9" scale="93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5"/>
  <dimension ref="A1:T59"/>
  <sheetViews>
    <sheetView showGridLines="0" showRowColHeader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42" sqref="L42"/>
    </sheetView>
  </sheetViews>
  <sheetFormatPr defaultColWidth="12" defaultRowHeight="12.75"/>
  <cols>
    <col min="1" max="1" width="16.33203125" style="1" customWidth="1"/>
    <col min="2" max="2" width="9.83203125" style="1" customWidth="1"/>
    <col min="3" max="3" width="9.5" style="0" customWidth="1"/>
    <col min="4" max="4" width="9.16015625" style="0" customWidth="1"/>
    <col min="5" max="5" width="8.83203125" style="0" customWidth="1"/>
    <col min="6" max="6" width="9.5" style="0" customWidth="1"/>
    <col min="7" max="7" width="8.5" style="0" customWidth="1"/>
    <col min="8" max="8" width="9.16015625" style="0" customWidth="1"/>
    <col min="9" max="9" width="9" style="0" customWidth="1"/>
    <col min="10" max="10" width="10.66015625" style="0" customWidth="1"/>
    <col min="11" max="11" width="9.83203125" style="0" customWidth="1"/>
    <col min="12" max="12" width="10.83203125" style="0" customWidth="1"/>
    <col min="13" max="13" width="10.33203125" style="0" customWidth="1"/>
    <col min="14" max="14" width="9" style="0" customWidth="1"/>
    <col min="15" max="15" width="15.33203125" style="0" customWidth="1"/>
  </cols>
  <sheetData>
    <row r="1" spans="1:20" ht="16.5" thickTop="1">
      <c r="A1" s="58"/>
      <c r="B1" s="59"/>
      <c r="C1" s="77" t="s">
        <v>0</v>
      </c>
      <c r="D1" s="77"/>
      <c r="E1" s="77"/>
      <c r="F1" s="77"/>
      <c r="G1" s="60">
        <v>2016</v>
      </c>
      <c r="H1" s="61"/>
      <c r="I1" s="61" t="s">
        <v>1</v>
      </c>
      <c r="J1" s="62"/>
      <c r="K1" s="57"/>
      <c r="L1" s="57"/>
      <c r="M1" s="57"/>
      <c r="N1" s="57"/>
      <c r="O1" s="73">
        <v>0</v>
      </c>
      <c r="P1" s="57"/>
      <c r="Q1" s="57"/>
      <c r="R1" s="57"/>
      <c r="S1" s="57"/>
      <c r="T1" s="57"/>
    </row>
    <row r="2" spans="1:20" ht="16.5" thickBot="1">
      <c r="A2" s="58"/>
      <c r="B2" s="63"/>
      <c r="C2" s="64"/>
      <c r="D2" s="64" t="s">
        <v>2</v>
      </c>
      <c r="E2" s="64"/>
      <c r="F2" s="64"/>
      <c r="G2" s="64"/>
      <c r="H2" s="64"/>
      <c r="I2" s="64"/>
      <c r="J2" s="65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16.5" thickTop="1">
      <c r="A3" s="58"/>
      <c r="B3" s="66" t="s">
        <v>29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72">
        <f>(100-O1)/10</f>
        <v>10</v>
      </c>
      <c r="P3" s="57"/>
      <c r="Q3" s="57"/>
      <c r="R3" s="57"/>
      <c r="S3" s="57"/>
      <c r="T3" s="57"/>
    </row>
    <row r="4" spans="1:20" ht="12.75">
      <c r="A4" s="67"/>
      <c r="B4" s="68" t="s">
        <v>28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ht="12.75">
      <c r="A5" s="70" t="s">
        <v>3</v>
      </c>
      <c r="B5" s="71">
        <v>1</v>
      </c>
      <c r="C5" s="71">
        <v>32</v>
      </c>
      <c r="D5" s="71">
        <v>61</v>
      </c>
      <c r="E5" s="71">
        <v>92</v>
      </c>
      <c r="F5" s="71">
        <v>122</v>
      </c>
      <c r="G5" s="71">
        <v>153</v>
      </c>
      <c r="H5" s="71">
        <v>183</v>
      </c>
      <c r="I5" s="71">
        <v>214</v>
      </c>
      <c r="J5" s="71">
        <v>245</v>
      </c>
      <c r="K5" s="71">
        <v>275</v>
      </c>
      <c r="L5" s="71">
        <v>306</v>
      </c>
      <c r="M5" s="71">
        <v>336</v>
      </c>
      <c r="N5" s="70" t="s">
        <v>4</v>
      </c>
      <c r="O5" s="57"/>
      <c r="P5" s="57"/>
      <c r="Q5" s="57"/>
      <c r="R5" s="57"/>
      <c r="S5" s="57"/>
      <c r="T5" s="57"/>
    </row>
    <row r="6" spans="1:20" ht="6.75" customHeight="1">
      <c r="A6" s="69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7"/>
      <c r="O6" s="57"/>
      <c r="P6" s="57"/>
      <c r="Q6" s="57"/>
      <c r="R6" s="57"/>
      <c r="S6" s="57"/>
      <c r="T6" s="57"/>
    </row>
    <row r="7" spans="1:20" ht="12.75">
      <c r="A7" s="43">
        <v>1</v>
      </c>
      <c r="B7" s="20">
        <v>0.4</v>
      </c>
      <c r="C7" s="20">
        <v>2.6</v>
      </c>
      <c r="D7" s="20">
        <v>6.1</v>
      </c>
      <c r="E7" s="20" t="s">
        <v>26</v>
      </c>
      <c r="F7" s="20" t="s">
        <v>26</v>
      </c>
      <c r="G7" s="20">
        <v>9.6</v>
      </c>
      <c r="H7" s="20">
        <v>2.4</v>
      </c>
      <c r="I7" s="20">
        <v>3.3</v>
      </c>
      <c r="J7" s="20" t="s">
        <v>26</v>
      </c>
      <c r="K7" s="20">
        <v>3.1</v>
      </c>
      <c r="L7" s="20">
        <v>2.5</v>
      </c>
      <c r="M7" s="20">
        <v>6.2</v>
      </c>
      <c r="N7" s="35">
        <f aca="true" t="shared" si="0" ref="N7:N38">SUM(B7:M7)</f>
        <v>36.2</v>
      </c>
      <c r="O7" s="57"/>
      <c r="P7" s="57"/>
      <c r="Q7" s="57"/>
      <c r="R7" s="57"/>
      <c r="S7" s="57"/>
      <c r="T7" s="57"/>
    </row>
    <row r="8" spans="1:20" ht="12.75">
      <c r="A8" s="44">
        <v>2</v>
      </c>
      <c r="B8" s="33">
        <v>3.1</v>
      </c>
      <c r="C8" s="33">
        <v>17.3</v>
      </c>
      <c r="D8" s="33">
        <v>3.4</v>
      </c>
      <c r="E8" s="33" t="s">
        <v>26</v>
      </c>
      <c r="F8" s="33" t="s">
        <v>26</v>
      </c>
      <c r="G8" s="33">
        <v>8.7</v>
      </c>
      <c r="H8" s="33">
        <v>0</v>
      </c>
      <c r="I8" s="33">
        <v>9.2</v>
      </c>
      <c r="J8" s="33">
        <v>0</v>
      </c>
      <c r="K8" s="33">
        <v>12.2</v>
      </c>
      <c r="L8" s="33">
        <v>5.5</v>
      </c>
      <c r="M8" s="33">
        <v>0.5</v>
      </c>
      <c r="N8" s="46">
        <f t="shared" si="0"/>
        <v>59.900000000000006</v>
      </c>
      <c r="O8" s="57"/>
      <c r="P8" s="57"/>
      <c r="Q8" s="57"/>
      <c r="R8" s="57"/>
      <c r="S8" s="57"/>
      <c r="T8" s="57"/>
    </row>
    <row r="9" spans="1:20" ht="12.75">
      <c r="A9" s="43">
        <v>3</v>
      </c>
      <c r="B9" s="20">
        <v>4.6</v>
      </c>
      <c r="C9" s="20">
        <v>1.7</v>
      </c>
      <c r="D9" s="20">
        <v>0.1</v>
      </c>
      <c r="E9" s="20">
        <v>2.4</v>
      </c>
      <c r="F9" s="20">
        <v>1</v>
      </c>
      <c r="G9" s="20" t="s">
        <v>26</v>
      </c>
      <c r="H9" s="20" t="s">
        <v>26</v>
      </c>
      <c r="I9" s="20">
        <v>4.5</v>
      </c>
      <c r="J9" s="20">
        <v>0.1</v>
      </c>
      <c r="K9" s="20">
        <v>0.3</v>
      </c>
      <c r="L9" s="20">
        <v>0.6</v>
      </c>
      <c r="M9" s="20" t="s">
        <v>26</v>
      </c>
      <c r="N9" s="35">
        <f t="shared" si="0"/>
        <v>15.299999999999999</v>
      </c>
      <c r="O9" s="57"/>
      <c r="P9" s="57"/>
      <c r="Q9" s="57"/>
      <c r="R9" s="57"/>
      <c r="S9" s="57"/>
      <c r="T9" s="57"/>
    </row>
    <row r="10" spans="1:20" ht="12.75">
      <c r="A10" s="44">
        <v>4</v>
      </c>
      <c r="B10" s="33">
        <v>8.4</v>
      </c>
      <c r="C10" s="33">
        <v>6.2</v>
      </c>
      <c r="D10" s="33">
        <v>4.5</v>
      </c>
      <c r="E10" s="33">
        <v>1.2</v>
      </c>
      <c r="F10" s="33" t="s">
        <v>26</v>
      </c>
      <c r="G10" s="33" t="s">
        <v>26</v>
      </c>
      <c r="H10" s="33" t="s">
        <v>26</v>
      </c>
      <c r="I10" s="33">
        <v>0</v>
      </c>
      <c r="J10" s="33">
        <v>15.4</v>
      </c>
      <c r="K10" s="33" t="s">
        <v>26</v>
      </c>
      <c r="L10" s="33">
        <v>2.2</v>
      </c>
      <c r="M10" s="33" t="s">
        <v>26</v>
      </c>
      <c r="N10" s="46">
        <f t="shared" si="0"/>
        <v>37.900000000000006</v>
      </c>
      <c r="O10" s="57"/>
      <c r="P10" s="57"/>
      <c r="Q10" s="57"/>
      <c r="R10" s="57"/>
      <c r="S10" s="57"/>
      <c r="T10" s="57"/>
    </row>
    <row r="11" spans="1:20" ht="12.75">
      <c r="A11" s="43">
        <v>5</v>
      </c>
      <c r="B11" s="20">
        <v>0.3</v>
      </c>
      <c r="C11" s="20">
        <v>3.9</v>
      </c>
      <c r="D11" s="20">
        <v>3.1</v>
      </c>
      <c r="E11" s="20">
        <v>3.9</v>
      </c>
      <c r="F11" s="20" t="s">
        <v>26</v>
      </c>
      <c r="G11" s="20">
        <v>0</v>
      </c>
      <c r="H11" s="20">
        <v>0.3</v>
      </c>
      <c r="I11" s="20">
        <v>0.3</v>
      </c>
      <c r="J11" s="20">
        <v>0.2</v>
      </c>
      <c r="K11" s="20" t="s">
        <v>26</v>
      </c>
      <c r="L11" s="20">
        <v>2.2</v>
      </c>
      <c r="M11" s="20" t="s">
        <v>26</v>
      </c>
      <c r="N11" s="35">
        <f t="shared" si="0"/>
        <v>14.200000000000003</v>
      </c>
      <c r="O11" s="57"/>
      <c r="P11" s="57"/>
      <c r="Q11" s="57"/>
      <c r="R11" s="57"/>
      <c r="S11" s="57"/>
      <c r="T11" s="57"/>
    </row>
    <row r="12" spans="1:20" ht="12.75">
      <c r="A12" s="44">
        <v>6</v>
      </c>
      <c r="B12" s="33">
        <v>4.5</v>
      </c>
      <c r="C12" s="33" t="s">
        <v>26</v>
      </c>
      <c r="D12" s="33">
        <v>0</v>
      </c>
      <c r="E12" s="33">
        <v>1.1</v>
      </c>
      <c r="F12" s="33" t="s">
        <v>26</v>
      </c>
      <c r="G12" s="33" t="s">
        <v>26</v>
      </c>
      <c r="H12" s="33" t="s">
        <v>26</v>
      </c>
      <c r="I12" s="33">
        <v>0.1</v>
      </c>
      <c r="J12" s="33" t="s">
        <v>26</v>
      </c>
      <c r="K12" s="33">
        <v>1.1</v>
      </c>
      <c r="L12" s="33">
        <v>1.1</v>
      </c>
      <c r="M12" s="33" t="s">
        <v>26</v>
      </c>
      <c r="N12" s="46">
        <f t="shared" si="0"/>
        <v>7.899999999999999</v>
      </c>
      <c r="O12" s="57"/>
      <c r="P12" s="57"/>
      <c r="Q12" s="57"/>
      <c r="R12" s="57"/>
      <c r="S12" s="57"/>
      <c r="T12" s="57"/>
    </row>
    <row r="13" spans="1:20" ht="12.75">
      <c r="A13" s="43">
        <v>7</v>
      </c>
      <c r="B13" s="20">
        <v>8.6</v>
      </c>
      <c r="C13" s="20">
        <v>1.5</v>
      </c>
      <c r="D13" s="20">
        <v>0</v>
      </c>
      <c r="E13" s="20">
        <v>0.7</v>
      </c>
      <c r="F13" s="20" t="s">
        <v>26</v>
      </c>
      <c r="G13" s="20" t="s">
        <v>26</v>
      </c>
      <c r="H13" s="20" t="s">
        <v>26</v>
      </c>
      <c r="I13" s="20">
        <v>0</v>
      </c>
      <c r="J13" s="20" t="s">
        <v>26</v>
      </c>
      <c r="K13" s="20">
        <v>2.5</v>
      </c>
      <c r="L13" s="20">
        <v>8.3</v>
      </c>
      <c r="M13" s="20" t="s">
        <v>26</v>
      </c>
      <c r="N13" s="35">
        <f t="shared" si="0"/>
        <v>21.6</v>
      </c>
      <c r="O13" s="57"/>
      <c r="P13" s="57"/>
      <c r="Q13" s="57"/>
      <c r="R13" s="57"/>
      <c r="S13" s="57"/>
      <c r="T13" s="57"/>
    </row>
    <row r="14" spans="1:20" ht="12.75">
      <c r="A14" s="44">
        <v>8</v>
      </c>
      <c r="B14" s="33" t="s">
        <v>26</v>
      </c>
      <c r="C14" s="33">
        <v>10.5</v>
      </c>
      <c r="D14" s="33">
        <v>0</v>
      </c>
      <c r="E14" s="33" t="s">
        <v>26</v>
      </c>
      <c r="F14" s="33" t="s">
        <v>26</v>
      </c>
      <c r="G14" s="33" t="s">
        <v>26</v>
      </c>
      <c r="H14" s="33">
        <v>0.5</v>
      </c>
      <c r="I14" s="33">
        <v>0</v>
      </c>
      <c r="J14" s="33" t="s">
        <v>26</v>
      </c>
      <c r="K14" s="33">
        <v>0.4</v>
      </c>
      <c r="L14" s="33">
        <v>0</v>
      </c>
      <c r="M14" s="33">
        <v>4.3</v>
      </c>
      <c r="N14" s="46">
        <f t="shared" si="0"/>
        <v>15.7</v>
      </c>
      <c r="O14" s="57"/>
      <c r="P14" s="57"/>
      <c r="Q14" s="57"/>
      <c r="R14" s="57"/>
      <c r="S14" s="57"/>
      <c r="T14" s="57"/>
    </row>
    <row r="15" spans="1:20" ht="12.75">
      <c r="A15" s="43">
        <v>9</v>
      </c>
      <c r="B15" s="20">
        <v>0.6</v>
      </c>
      <c r="C15" s="20">
        <v>9.8</v>
      </c>
      <c r="D15" s="20" t="s">
        <v>26</v>
      </c>
      <c r="E15" s="20">
        <v>0</v>
      </c>
      <c r="F15" s="20" t="s">
        <v>26</v>
      </c>
      <c r="G15" s="20">
        <v>0</v>
      </c>
      <c r="H15" s="20" t="s">
        <v>26</v>
      </c>
      <c r="I15" s="20">
        <v>1.3</v>
      </c>
      <c r="J15" s="20" t="s">
        <v>26</v>
      </c>
      <c r="K15" s="20" t="s">
        <v>26</v>
      </c>
      <c r="L15" s="20">
        <v>4.5</v>
      </c>
      <c r="M15" s="20">
        <v>2.3</v>
      </c>
      <c r="N15" s="35">
        <f t="shared" si="0"/>
        <v>18.500000000000004</v>
      </c>
      <c r="O15" s="57"/>
      <c r="P15" s="57"/>
      <c r="Q15" s="57"/>
      <c r="R15" s="57"/>
      <c r="S15" s="57"/>
      <c r="T15" s="57"/>
    </row>
    <row r="16" spans="1:20" ht="12.75">
      <c r="A16" s="44">
        <v>10</v>
      </c>
      <c r="B16" s="33">
        <v>4.3</v>
      </c>
      <c r="C16" s="33">
        <v>6.3</v>
      </c>
      <c r="D16" s="33" t="s">
        <v>26</v>
      </c>
      <c r="E16" s="33">
        <v>0</v>
      </c>
      <c r="F16" s="33" t="s">
        <v>26</v>
      </c>
      <c r="G16" s="33">
        <v>0</v>
      </c>
      <c r="H16" s="33" t="s">
        <v>26</v>
      </c>
      <c r="I16" s="33">
        <v>0</v>
      </c>
      <c r="J16" s="33" t="s">
        <v>26</v>
      </c>
      <c r="K16" s="33" t="s">
        <v>26</v>
      </c>
      <c r="L16" s="33">
        <v>4</v>
      </c>
      <c r="M16" s="33">
        <v>6.2</v>
      </c>
      <c r="N16" s="46">
        <f t="shared" si="0"/>
        <v>20.8</v>
      </c>
      <c r="O16" s="57"/>
      <c r="P16" s="57"/>
      <c r="Q16" s="57"/>
      <c r="R16" s="57"/>
      <c r="S16" s="57"/>
      <c r="T16" s="57"/>
    </row>
    <row r="17" spans="1:20" ht="12.75">
      <c r="A17" s="43">
        <v>11</v>
      </c>
      <c r="B17" s="20">
        <v>7.8</v>
      </c>
      <c r="C17" s="20">
        <v>0.2</v>
      </c>
      <c r="D17" s="20" t="s">
        <v>26</v>
      </c>
      <c r="E17" s="20" t="s">
        <v>26</v>
      </c>
      <c r="F17" s="20" t="s">
        <v>26</v>
      </c>
      <c r="G17" s="20">
        <v>0</v>
      </c>
      <c r="H17" s="20" t="s">
        <v>26</v>
      </c>
      <c r="I17" s="20">
        <v>8.6</v>
      </c>
      <c r="J17" s="20" t="s">
        <v>26</v>
      </c>
      <c r="K17" s="20">
        <v>0.7</v>
      </c>
      <c r="L17" s="20">
        <v>0</v>
      </c>
      <c r="M17" s="20">
        <v>10.1</v>
      </c>
      <c r="N17" s="35">
        <f t="shared" si="0"/>
        <v>27.4</v>
      </c>
      <c r="O17" s="57"/>
      <c r="P17" s="57"/>
      <c r="Q17" s="57"/>
      <c r="R17" s="57"/>
      <c r="S17" s="57"/>
      <c r="T17" s="57"/>
    </row>
    <row r="18" spans="1:20" ht="12.75">
      <c r="A18" s="44">
        <v>12</v>
      </c>
      <c r="B18" s="33">
        <v>4.3</v>
      </c>
      <c r="C18" s="33" t="s">
        <v>26</v>
      </c>
      <c r="D18" s="33" t="s">
        <v>26</v>
      </c>
      <c r="E18" s="33">
        <v>0</v>
      </c>
      <c r="F18" s="33" t="s">
        <v>26</v>
      </c>
      <c r="G18" s="33">
        <v>4.2</v>
      </c>
      <c r="H18" s="33" t="s">
        <v>26</v>
      </c>
      <c r="I18" s="33">
        <v>4.1</v>
      </c>
      <c r="J18" s="33" t="s">
        <v>26</v>
      </c>
      <c r="K18" s="33">
        <v>0.3</v>
      </c>
      <c r="L18" s="33" t="s">
        <v>26</v>
      </c>
      <c r="M18" s="33">
        <v>0.8</v>
      </c>
      <c r="N18" s="46">
        <f t="shared" si="0"/>
        <v>13.700000000000001</v>
      </c>
      <c r="O18" s="57"/>
      <c r="P18" s="57"/>
      <c r="Q18" s="57"/>
      <c r="R18" s="57"/>
      <c r="S18" s="57"/>
      <c r="T18" s="57"/>
    </row>
    <row r="19" spans="1:20" ht="12.75">
      <c r="A19" s="43">
        <v>13</v>
      </c>
      <c r="B19" s="20">
        <v>5.6</v>
      </c>
      <c r="C19" s="20">
        <v>3.4</v>
      </c>
      <c r="D19" s="20" t="s">
        <v>26</v>
      </c>
      <c r="E19" s="20" t="s">
        <v>26</v>
      </c>
      <c r="F19" s="20">
        <v>0</v>
      </c>
      <c r="G19" s="20">
        <v>20.3</v>
      </c>
      <c r="H19" s="20">
        <v>3</v>
      </c>
      <c r="I19" s="20">
        <v>0</v>
      </c>
      <c r="J19" s="20" t="s">
        <v>26</v>
      </c>
      <c r="K19" s="20">
        <v>0</v>
      </c>
      <c r="L19" s="20" t="s">
        <v>26</v>
      </c>
      <c r="M19" s="20">
        <v>0.8</v>
      </c>
      <c r="N19" s="35">
        <f t="shared" si="0"/>
        <v>33.099999999999994</v>
      </c>
      <c r="O19" s="57"/>
      <c r="P19" s="57"/>
      <c r="Q19" s="57"/>
      <c r="R19" s="57"/>
      <c r="S19" s="57"/>
      <c r="T19" s="57"/>
    </row>
    <row r="20" spans="1:20" ht="12.75">
      <c r="A20" s="44">
        <v>14</v>
      </c>
      <c r="B20" s="33">
        <v>2.7</v>
      </c>
      <c r="C20" s="33">
        <v>2.9</v>
      </c>
      <c r="D20" s="33">
        <v>0</v>
      </c>
      <c r="E20" s="33">
        <v>2.9</v>
      </c>
      <c r="F20" s="33">
        <v>1.4</v>
      </c>
      <c r="G20" s="33">
        <v>2.5</v>
      </c>
      <c r="H20" s="33">
        <v>1.6</v>
      </c>
      <c r="I20" s="33">
        <v>0</v>
      </c>
      <c r="J20" s="33" t="s">
        <v>26</v>
      </c>
      <c r="K20" s="33" t="s">
        <v>26</v>
      </c>
      <c r="L20" s="33">
        <v>1.3</v>
      </c>
      <c r="M20" s="33">
        <v>0.3</v>
      </c>
      <c r="N20" s="46">
        <f t="shared" si="0"/>
        <v>15.600000000000001</v>
      </c>
      <c r="O20" s="57"/>
      <c r="P20" s="57"/>
      <c r="Q20" s="57"/>
      <c r="R20" s="57"/>
      <c r="S20" s="57"/>
      <c r="T20" s="57"/>
    </row>
    <row r="21" spans="1:20" ht="12.75">
      <c r="A21" s="43">
        <v>15</v>
      </c>
      <c r="B21" s="20">
        <v>0.1</v>
      </c>
      <c r="C21" s="20">
        <v>1.6</v>
      </c>
      <c r="D21" s="20">
        <v>0</v>
      </c>
      <c r="E21" s="20">
        <v>1</v>
      </c>
      <c r="F21" s="20">
        <v>7</v>
      </c>
      <c r="G21" s="20">
        <v>1.9</v>
      </c>
      <c r="H21" s="20">
        <v>0.6</v>
      </c>
      <c r="I21" s="20" t="s">
        <v>26</v>
      </c>
      <c r="J21" s="20">
        <v>0</v>
      </c>
      <c r="K21" s="20">
        <v>0.2</v>
      </c>
      <c r="L21" s="20">
        <v>10.1</v>
      </c>
      <c r="M21" s="20" t="s">
        <v>26</v>
      </c>
      <c r="N21" s="35">
        <f t="shared" si="0"/>
        <v>22.5</v>
      </c>
      <c r="O21" s="57"/>
      <c r="P21" s="57"/>
      <c r="Q21" s="57"/>
      <c r="R21" s="57"/>
      <c r="S21" s="57"/>
      <c r="T21" s="57"/>
    </row>
    <row r="22" spans="1:20" ht="12.75">
      <c r="A22" s="44">
        <v>16</v>
      </c>
      <c r="B22" s="33">
        <v>3</v>
      </c>
      <c r="C22" s="33" t="s">
        <v>26</v>
      </c>
      <c r="D22" s="33" t="s">
        <v>26</v>
      </c>
      <c r="E22" s="33">
        <v>1.4</v>
      </c>
      <c r="F22" s="33">
        <v>0</v>
      </c>
      <c r="G22" s="33">
        <v>0</v>
      </c>
      <c r="H22" s="33">
        <v>0.8</v>
      </c>
      <c r="I22" s="33" t="s">
        <v>26</v>
      </c>
      <c r="J22" s="33">
        <v>0</v>
      </c>
      <c r="K22" s="33">
        <v>0</v>
      </c>
      <c r="L22" s="33">
        <v>11.9</v>
      </c>
      <c r="M22" s="33" t="s">
        <v>26</v>
      </c>
      <c r="N22" s="46">
        <f t="shared" si="0"/>
        <v>17.1</v>
      </c>
      <c r="O22" s="57"/>
      <c r="P22" s="57"/>
      <c r="Q22" s="57"/>
      <c r="R22" s="57"/>
      <c r="S22" s="57"/>
      <c r="T22" s="57"/>
    </row>
    <row r="23" spans="1:20" ht="12.75">
      <c r="A23" s="43">
        <v>17</v>
      </c>
      <c r="B23" s="20">
        <v>0.1</v>
      </c>
      <c r="C23" s="20">
        <v>0</v>
      </c>
      <c r="D23" s="20" t="s">
        <v>26</v>
      </c>
      <c r="E23" s="20">
        <v>0</v>
      </c>
      <c r="F23" s="20">
        <v>0</v>
      </c>
      <c r="G23" s="20">
        <v>2.1</v>
      </c>
      <c r="H23" s="20">
        <v>2.3</v>
      </c>
      <c r="I23" s="20" t="s">
        <v>26</v>
      </c>
      <c r="J23" s="20">
        <v>7.1</v>
      </c>
      <c r="K23" s="20">
        <v>0.5</v>
      </c>
      <c r="L23" s="20">
        <v>8</v>
      </c>
      <c r="M23" s="20">
        <v>0.2</v>
      </c>
      <c r="N23" s="35">
        <f t="shared" si="0"/>
        <v>20.3</v>
      </c>
      <c r="O23" s="57"/>
      <c r="P23" s="57"/>
      <c r="Q23" s="57"/>
      <c r="R23" s="57"/>
      <c r="S23" s="57"/>
      <c r="T23" s="57"/>
    </row>
    <row r="24" spans="1:20" ht="12.75">
      <c r="A24" s="44">
        <v>18</v>
      </c>
      <c r="B24" s="33" t="s">
        <v>26</v>
      </c>
      <c r="C24" s="33">
        <v>0</v>
      </c>
      <c r="D24" s="33">
        <v>0.6</v>
      </c>
      <c r="E24" s="33">
        <v>0</v>
      </c>
      <c r="F24" s="33">
        <v>0</v>
      </c>
      <c r="G24" s="33">
        <v>11.2</v>
      </c>
      <c r="H24" s="33" t="s">
        <v>26</v>
      </c>
      <c r="I24" s="33" t="s">
        <v>26</v>
      </c>
      <c r="J24" s="33" t="s">
        <v>26</v>
      </c>
      <c r="K24" s="33">
        <v>5.8</v>
      </c>
      <c r="L24" s="33">
        <v>4.3</v>
      </c>
      <c r="M24" s="33">
        <v>0.8</v>
      </c>
      <c r="N24" s="46">
        <f t="shared" si="0"/>
        <v>22.7</v>
      </c>
      <c r="O24" s="57"/>
      <c r="P24" s="57"/>
      <c r="Q24" s="57"/>
      <c r="R24" s="57"/>
      <c r="S24" s="57"/>
      <c r="T24" s="57"/>
    </row>
    <row r="25" spans="1:20" ht="12.75">
      <c r="A25" s="43">
        <v>19</v>
      </c>
      <c r="B25" s="20">
        <v>0.5</v>
      </c>
      <c r="C25" s="20">
        <v>0</v>
      </c>
      <c r="D25" s="20">
        <v>0.2</v>
      </c>
      <c r="E25" s="20">
        <v>0</v>
      </c>
      <c r="F25" s="20">
        <v>0</v>
      </c>
      <c r="G25" s="20" t="s">
        <v>26</v>
      </c>
      <c r="H25" s="20" t="s">
        <v>26</v>
      </c>
      <c r="I25" s="20">
        <v>2.1</v>
      </c>
      <c r="J25" s="20" t="s">
        <v>26</v>
      </c>
      <c r="K25" s="20">
        <v>26.3</v>
      </c>
      <c r="L25" s="20">
        <v>1</v>
      </c>
      <c r="M25" s="20" t="s">
        <v>26</v>
      </c>
      <c r="N25" s="35">
        <f t="shared" si="0"/>
        <v>30.1</v>
      </c>
      <c r="O25" s="57"/>
      <c r="P25" s="57"/>
      <c r="Q25" s="57"/>
      <c r="R25" s="57"/>
      <c r="S25" s="57"/>
      <c r="T25" s="57"/>
    </row>
    <row r="26" spans="1:20" ht="12.75">
      <c r="A26" s="44">
        <v>20</v>
      </c>
      <c r="B26" s="33">
        <v>1.9</v>
      </c>
      <c r="C26" s="33">
        <v>25.3</v>
      </c>
      <c r="D26" s="33">
        <v>1.5</v>
      </c>
      <c r="E26" s="33" t="s">
        <v>26</v>
      </c>
      <c r="F26" s="33" t="s">
        <v>26</v>
      </c>
      <c r="G26" s="33">
        <v>7.6</v>
      </c>
      <c r="H26" s="33">
        <v>0.7</v>
      </c>
      <c r="I26" s="33">
        <v>0</v>
      </c>
      <c r="J26" s="33" t="s">
        <v>26</v>
      </c>
      <c r="K26" s="33">
        <v>0.7</v>
      </c>
      <c r="L26" s="33">
        <v>0.5</v>
      </c>
      <c r="M26" s="33" t="s">
        <v>26</v>
      </c>
      <c r="N26" s="46">
        <f t="shared" si="0"/>
        <v>38.2</v>
      </c>
      <c r="O26" s="57"/>
      <c r="P26" s="57"/>
      <c r="Q26" s="57"/>
      <c r="R26" s="57"/>
      <c r="S26" s="57"/>
      <c r="T26" s="57"/>
    </row>
    <row r="27" spans="1:20" ht="12.75">
      <c r="A27" s="43">
        <v>21</v>
      </c>
      <c r="B27" s="20" t="s">
        <v>26</v>
      </c>
      <c r="C27" s="20">
        <v>7.2</v>
      </c>
      <c r="D27" s="20">
        <v>5.5</v>
      </c>
      <c r="E27" s="20">
        <v>0</v>
      </c>
      <c r="F27" s="20" t="s">
        <v>26</v>
      </c>
      <c r="G27" s="20">
        <v>0.4</v>
      </c>
      <c r="H27" s="20" t="s">
        <v>26</v>
      </c>
      <c r="I27" s="20">
        <v>1.8</v>
      </c>
      <c r="J27" s="20" t="s">
        <v>26</v>
      </c>
      <c r="K27" s="20">
        <v>7.3</v>
      </c>
      <c r="L27" s="20" t="s">
        <v>26</v>
      </c>
      <c r="M27" s="20">
        <v>0.3</v>
      </c>
      <c r="N27" s="35">
        <f t="shared" si="0"/>
        <v>22.5</v>
      </c>
      <c r="O27" s="57"/>
      <c r="P27" s="57"/>
      <c r="Q27" s="57"/>
      <c r="R27" s="57"/>
      <c r="S27" s="57"/>
      <c r="T27" s="57"/>
    </row>
    <row r="28" spans="1:20" ht="12.75">
      <c r="A28" s="44">
        <v>22</v>
      </c>
      <c r="B28" s="33">
        <v>5.1</v>
      </c>
      <c r="C28" s="33">
        <v>16</v>
      </c>
      <c r="D28" s="33">
        <v>2.2</v>
      </c>
      <c r="E28" s="33" t="s">
        <v>26</v>
      </c>
      <c r="F28" s="33">
        <v>2.4</v>
      </c>
      <c r="G28" s="33">
        <v>0</v>
      </c>
      <c r="H28" s="33">
        <v>0.7</v>
      </c>
      <c r="I28" s="33">
        <v>0.7</v>
      </c>
      <c r="J28" s="33" t="s">
        <v>26</v>
      </c>
      <c r="K28" s="33" t="s">
        <v>26</v>
      </c>
      <c r="L28" s="33">
        <v>0.5</v>
      </c>
      <c r="M28" s="33">
        <v>4.9</v>
      </c>
      <c r="N28" s="46">
        <f t="shared" si="0"/>
        <v>32.5</v>
      </c>
      <c r="O28" s="57"/>
      <c r="P28" s="57"/>
      <c r="Q28" s="57"/>
      <c r="R28" s="57"/>
      <c r="S28" s="57"/>
      <c r="T28" s="57"/>
    </row>
    <row r="29" spans="1:20" ht="12.75">
      <c r="A29" s="43">
        <v>23</v>
      </c>
      <c r="B29" s="20">
        <v>0.2</v>
      </c>
      <c r="C29" s="20">
        <v>5.8</v>
      </c>
      <c r="D29" s="20">
        <v>0.2</v>
      </c>
      <c r="E29" s="20">
        <v>1.4</v>
      </c>
      <c r="F29" s="20">
        <v>0.6</v>
      </c>
      <c r="G29" s="20">
        <v>0</v>
      </c>
      <c r="H29" s="20">
        <v>11.9</v>
      </c>
      <c r="I29" s="20" t="s">
        <v>26</v>
      </c>
      <c r="J29" s="20" t="s">
        <v>26</v>
      </c>
      <c r="K29" s="20" t="s">
        <v>26</v>
      </c>
      <c r="L29" s="20" t="s">
        <v>26</v>
      </c>
      <c r="M29" s="20">
        <v>4.9</v>
      </c>
      <c r="N29" s="35">
        <f t="shared" si="0"/>
        <v>25</v>
      </c>
      <c r="O29" s="57"/>
      <c r="P29" s="57"/>
      <c r="Q29" s="57"/>
      <c r="R29" s="57"/>
      <c r="S29" s="57"/>
      <c r="T29" s="57"/>
    </row>
    <row r="30" spans="1:20" ht="12.75">
      <c r="A30" s="44">
        <v>24</v>
      </c>
      <c r="B30" s="33">
        <v>3.9</v>
      </c>
      <c r="C30" s="33">
        <v>0.1</v>
      </c>
      <c r="D30" s="33">
        <v>2.9</v>
      </c>
      <c r="E30" s="33">
        <v>3.8</v>
      </c>
      <c r="F30" s="33">
        <v>0</v>
      </c>
      <c r="G30" s="33">
        <v>12.9</v>
      </c>
      <c r="H30" s="33">
        <v>0</v>
      </c>
      <c r="I30" s="33" t="s">
        <v>26</v>
      </c>
      <c r="J30" s="33" t="s">
        <v>26</v>
      </c>
      <c r="K30" s="33">
        <v>11.9</v>
      </c>
      <c r="L30" s="33" t="s">
        <v>26</v>
      </c>
      <c r="M30" s="33">
        <v>3.8</v>
      </c>
      <c r="N30" s="46">
        <f t="shared" si="0"/>
        <v>39.3</v>
      </c>
      <c r="O30" s="57"/>
      <c r="P30" s="57"/>
      <c r="Q30" s="57"/>
      <c r="R30" s="57"/>
      <c r="S30" s="57"/>
      <c r="T30" s="57"/>
    </row>
    <row r="31" spans="1:20" ht="12.75">
      <c r="A31" s="43">
        <v>25</v>
      </c>
      <c r="B31" s="20" t="s">
        <v>26</v>
      </c>
      <c r="C31" s="20">
        <v>0.3</v>
      </c>
      <c r="D31" s="20">
        <v>7.9999999999999885</v>
      </c>
      <c r="E31" s="20">
        <v>8.7</v>
      </c>
      <c r="F31" s="20">
        <v>0</v>
      </c>
      <c r="G31" s="20">
        <v>8.5</v>
      </c>
      <c r="H31" s="20">
        <v>1.1</v>
      </c>
      <c r="I31" s="20" t="s">
        <v>26</v>
      </c>
      <c r="J31" s="20">
        <v>0.2</v>
      </c>
      <c r="K31" s="20">
        <v>0.7</v>
      </c>
      <c r="L31" s="20" t="s">
        <v>26</v>
      </c>
      <c r="M31" s="20">
        <v>5.1</v>
      </c>
      <c r="N31" s="35">
        <f t="shared" si="0"/>
        <v>32.59999999999999</v>
      </c>
      <c r="O31" s="57"/>
      <c r="P31" s="57"/>
      <c r="Q31" s="57"/>
      <c r="R31" s="57"/>
      <c r="S31" s="57"/>
      <c r="T31" s="57"/>
    </row>
    <row r="32" spans="1:20" ht="12.75">
      <c r="A32" s="44">
        <v>26</v>
      </c>
      <c r="B32" s="33">
        <v>0.1</v>
      </c>
      <c r="C32" s="33">
        <v>0</v>
      </c>
      <c r="D32" s="33" t="s">
        <v>26</v>
      </c>
      <c r="E32" s="33">
        <v>15.2</v>
      </c>
      <c r="F32" s="33" t="s">
        <v>26</v>
      </c>
      <c r="G32" s="33">
        <v>0.3</v>
      </c>
      <c r="H32" s="33">
        <v>0.8</v>
      </c>
      <c r="I32" s="33" t="s">
        <v>26</v>
      </c>
      <c r="J32" s="33" t="s">
        <v>26</v>
      </c>
      <c r="K32" s="33">
        <v>0.1</v>
      </c>
      <c r="L32" s="33">
        <v>0.3</v>
      </c>
      <c r="M32" s="33">
        <v>5.4</v>
      </c>
      <c r="N32" s="46">
        <f t="shared" si="0"/>
        <v>22.200000000000003</v>
      </c>
      <c r="O32" s="57"/>
      <c r="P32" s="57"/>
      <c r="Q32" s="57"/>
      <c r="R32" s="57"/>
      <c r="S32" s="57"/>
      <c r="T32" s="57"/>
    </row>
    <row r="33" spans="1:20" ht="12.75">
      <c r="A33" s="43">
        <v>27</v>
      </c>
      <c r="B33" s="20">
        <v>6.9</v>
      </c>
      <c r="C33" s="20" t="s">
        <v>26</v>
      </c>
      <c r="D33" s="20">
        <v>4.9</v>
      </c>
      <c r="E33" s="20">
        <v>17.9</v>
      </c>
      <c r="F33" s="20">
        <v>0</v>
      </c>
      <c r="G33" s="20">
        <v>0.4</v>
      </c>
      <c r="H33" s="20">
        <v>0</v>
      </c>
      <c r="I33" s="20">
        <v>0</v>
      </c>
      <c r="J33" s="20" t="s">
        <v>26</v>
      </c>
      <c r="K33" s="20">
        <v>0.2</v>
      </c>
      <c r="L33" s="20">
        <v>0.3</v>
      </c>
      <c r="M33" s="20">
        <v>0.1</v>
      </c>
      <c r="N33" s="35">
        <f t="shared" si="0"/>
        <v>30.7</v>
      </c>
      <c r="O33" s="57"/>
      <c r="P33" s="57"/>
      <c r="Q33" s="57"/>
      <c r="R33" s="57"/>
      <c r="S33" s="57"/>
      <c r="T33" s="57"/>
    </row>
    <row r="34" spans="1:20" ht="12.75">
      <c r="A34" s="44">
        <v>28</v>
      </c>
      <c r="B34" s="33" t="s">
        <v>26</v>
      </c>
      <c r="C34" s="33" t="s">
        <v>26</v>
      </c>
      <c r="D34" s="33">
        <v>5.4</v>
      </c>
      <c r="E34" s="33">
        <v>4.1</v>
      </c>
      <c r="F34" s="33">
        <v>1.8</v>
      </c>
      <c r="G34" s="33">
        <v>4.7</v>
      </c>
      <c r="H34" s="33">
        <v>3.8</v>
      </c>
      <c r="I34" s="33">
        <v>0.6</v>
      </c>
      <c r="J34" s="33">
        <v>0</v>
      </c>
      <c r="K34" s="33">
        <v>3.7</v>
      </c>
      <c r="L34" s="33" t="s">
        <v>26</v>
      </c>
      <c r="M34" s="33" t="s">
        <v>26</v>
      </c>
      <c r="N34" s="46">
        <f t="shared" si="0"/>
        <v>24.1</v>
      </c>
      <c r="O34" s="57"/>
      <c r="P34" s="57"/>
      <c r="Q34" s="57"/>
      <c r="R34" s="57"/>
      <c r="S34" s="57"/>
      <c r="T34" s="57"/>
    </row>
    <row r="35" spans="1:20" ht="12.75">
      <c r="A35" s="43">
        <v>29</v>
      </c>
      <c r="B35" s="20">
        <v>0.4</v>
      </c>
      <c r="C35" s="20" t="s">
        <v>26</v>
      </c>
      <c r="D35" s="20">
        <v>4</v>
      </c>
      <c r="E35" s="20" t="s">
        <v>26</v>
      </c>
      <c r="F35" s="20">
        <v>0.6</v>
      </c>
      <c r="G35" s="20">
        <v>1.1</v>
      </c>
      <c r="H35" s="20">
        <v>0.1</v>
      </c>
      <c r="I35" s="20">
        <v>1.3</v>
      </c>
      <c r="J35" s="20">
        <v>0.7</v>
      </c>
      <c r="K35" s="20" t="s">
        <v>26</v>
      </c>
      <c r="L35" s="20" t="s">
        <v>26</v>
      </c>
      <c r="M35" s="20" t="s">
        <v>26</v>
      </c>
      <c r="N35" s="35">
        <f t="shared" si="0"/>
        <v>8.2</v>
      </c>
      <c r="O35" s="57"/>
      <c r="P35" s="57"/>
      <c r="Q35" s="57"/>
      <c r="R35" s="57"/>
      <c r="S35" s="57"/>
      <c r="T35" s="57"/>
    </row>
    <row r="36" spans="1:20" ht="12.75">
      <c r="A36" s="44">
        <v>30</v>
      </c>
      <c r="B36" s="33">
        <v>24.9</v>
      </c>
      <c r="C36" s="47"/>
      <c r="D36" s="33">
        <v>0.3</v>
      </c>
      <c r="E36" s="33">
        <v>0.6</v>
      </c>
      <c r="F36" s="33">
        <v>3.4</v>
      </c>
      <c r="G36" s="33">
        <v>0</v>
      </c>
      <c r="H36" s="33">
        <v>0</v>
      </c>
      <c r="I36" s="33" t="s">
        <v>26</v>
      </c>
      <c r="J36" s="33">
        <v>3</v>
      </c>
      <c r="K36" s="33">
        <v>0</v>
      </c>
      <c r="L36" s="33">
        <v>0.5</v>
      </c>
      <c r="M36" s="33" t="s">
        <v>26</v>
      </c>
      <c r="N36" s="46">
        <f t="shared" si="0"/>
        <v>32.7</v>
      </c>
      <c r="O36" s="57"/>
      <c r="P36" s="57"/>
      <c r="Q36" s="57"/>
      <c r="R36" s="57"/>
      <c r="S36" s="57"/>
      <c r="T36" s="57"/>
    </row>
    <row r="37" spans="1:20" ht="12.75">
      <c r="A37" s="43">
        <v>31</v>
      </c>
      <c r="B37" s="20">
        <v>18.7</v>
      </c>
      <c r="C37" s="47"/>
      <c r="D37" s="20">
        <v>2.7</v>
      </c>
      <c r="E37" s="47"/>
      <c r="F37" s="20">
        <v>1.1</v>
      </c>
      <c r="G37" s="47"/>
      <c r="H37" s="20">
        <v>4.4</v>
      </c>
      <c r="I37" s="20"/>
      <c r="J37" s="47"/>
      <c r="K37" s="20"/>
      <c r="L37" s="47"/>
      <c r="M37" s="20"/>
      <c r="N37" s="35">
        <f t="shared" si="0"/>
        <v>26.9</v>
      </c>
      <c r="O37" s="57"/>
      <c r="P37" s="57"/>
      <c r="Q37" s="57"/>
      <c r="R37" s="57"/>
      <c r="S37" s="57"/>
      <c r="T37" s="57"/>
    </row>
    <row r="38" spans="1:20" ht="12.75">
      <c r="A38" s="49" t="s">
        <v>6</v>
      </c>
      <c r="B38" s="13">
        <f aca="true" t="shared" si="1" ref="B38:M38">SUM(B7:B37)</f>
        <v>121.00000000000001</v>
      </c>
      <c r="C38" s="13">
        <f t="shared" si="1"/>
        <v>122.59999999999998</v>
      </c>
      <c r="D38" s="13">
        <f t="shared" si="1"/>
        <v>55.59999999999998</v>
      </c>
      <c r="E38" s="13">
        <f t="shared" si="1"/>
        <v>66.3</v>
      </c>
      <c r="F38" s="13">
        <f t="shared" si="1"/>
        <v>19.3</v>
      </c>
      <c r="G38" s="13">
        <f t="shared" si="1"/>
        <v>96.4</v>
      </c>
      <c r="H38" s="13">
        <f t="shared" si="1"/>
        <v>35</v>
      </c>
      <c r="I38" s="13">
        <f t="shared" si="1"/>
        <v>37.900000000000006</v>
      </c>
      <c r="J38" s="13">
        <f t="shared" si="1"/>
        <v>26.699999999999996</v>
      </c>
      <c r="K38" s="13">
        <f t="shared" si="1"/>
        <v>78</v>
      </c>
      <c r="L38" s="13">
        <f t="shared" si="1"/>
        <v>69.6</v>
      </c>
      <c r="M38" s="40">
        <f t="shared" si="1"/>
        <v>56.99999999999999</v>
      </c>
      <c r="N38" s="36">
        <f t="shared" si="0"/>
        <v>785.4000000000001</v>
      </c>
      <c r="O38" s="57"/>
      <c r="P38" s="57"/>
      <c r="Q38" s="57"/>
      <c r="R38" s="57"/>
      <c r="S38" s="57"/>
      <c r="T38" s="57"/>
    </row>
    <row r="39" spans="1:20" ht="12.75">
      <c r="A39" s="48" t="s">
        <v>7</v>
      </c>
      <c r="B39" s="11">
        <v>115.3</v>
      </c>
      <c r="C39" s="11">
        <v>73.8</v>
      </c>
      <c r="D39" s="11">
        <v>97.1</v>
      </c>
      <c r="E39" s="11">
        <v>82.1</v>
      </c>
      <c r="F39" s="11">
        <v>84.4</v>
      </c>
      <c r="G39" s="11">
        <v>93</v>
      </c>
      <c r="H39" s="11">
        <v>96.1</v>
      </c>
      <c r="I39" s="11">
        <v>86.2</v>
      </c>
      <c r="J39" s="11">
        <v>72.5</v>
      </c>
      <c r="K39" s="11">
        <v>74.9</v>
      </c>
      <c r="L39" s="11">
        <v>102.5</v>
      </c>
      <c r="M39" s="39">
        <v>120.1</v>
      </c>
      <c r="N39" s="37">
        <v>1098</v>
      </c>
      <c r="O39" s="57"/>
      <c r="P39" s="57"/>
      <c r="Q39" s="57"/>
      <c r="R39" s="57"/>
      <c r="S39" s="57"/>
      <c r="T39" s="57"/>
    </row>
    <row r="40" spans="1:20" ht="12.75">
      <c r="A40" s="48" t="s">
        <v>8</v>
      </c>
      <c r="B40" s="29">
        <f aca="true" t="shared" si="2" ref="B40:N40">B38*100/B39</f>
        <v>104.94362532523853</v>
      </c>
      <c r="C40" s="29">
        <f t="shared" si="2"/>
        <v>166.12466124661245</v>
      </c>
      <c r="D40" s="29">
        <f t="shared" si="2"/>
        <v>57.26055612770338</v>
      </c>
      <c r="E40" s="29">
        <f t="shared" si="2"/>
        <v>80.75517661388551</v>
      </c>
      <c r="F40" s="29">
        <f t="shared" si="2"/>
        <v>22.86729857819905</v>
      </c>
      <c r="G40" s="29">
        <f t="shared" si="2"/>
        <v>103.65591397849462</v>
      </c>
      <c r="H40" s="29">
        <f t="shared" si="2"/>
        <v>36.420395421436005</v>
      </c>
      <c r="I40" s="29">
        <f t="shared" si="2"/>
        <v>43.967517401392115</v>
      </c>
      <c r="J40" s="29">
        <f t="shared" si="2"/>
        <v>36.82758620689655</v>
      </c>
      <c r="K40" s="29">
        <f t="shared" si="2"/>
        <v>104.1388518024032</v>
      </c>
      <c r="L40" s="29">
        <f t="shared" si="2"/>
        <v>67.90243902439023</v>
      </c>
      <c r="M40" s="41">
        <f t="shared" si="2"/>
        <v>47.460449625312236</v>
      </c>
      <c r="N40" s="38">
        <f t="shared" si="2"/>
        <v>71.53005464480876</v>
      </c>
      <c r="O40" s="57"/>
      <c r="P40" s="57"/>
      <c r="Q40" s="57"/>
      <c r="R40" s="57"/>
      <c r="S40" s="57"/>
      <c r="T40" s="57"/>
    </row>
    <row r="41" spans="1:20" ht="12.75">
      <c r="A41" s="50" t="s">
        <v>9</v>
      </c>
      <c r="B41" s="11">
        <f aca="true" t="shared" si="3" ref="B41:M41">MAX(B7:B37)</f>
        <v>24.9</v>
      </c>
      <c r="C41" s="11">
        <f t="shared" si="3"/>
        <v>25.3</v>
      </c>
      <c r="D41" s="11">
        <f t="shared" si="3"/>
        <v>7.9999999999999885</v>
      </c>
      <c r="E41" s="11">
        <f t="shared" si="3"/>
        <v>17.9</v>
      </c>
      <c r="F41" s="11">
        <f t="shared" si="3"/>
        <v>7</v>
      </c>
      <c r="G41" s="11">
        <f t="shared" si="3"/>
        <v>20.3</v>
      </c>
      <c r="H41" s="11">
        <f t="shared" si="3"/>
        <v>11.9</v>
      </c>
      <c r="I41" s="11">
        <f t="shared" si="3"/>
        <v>9.2</v>
      </c>
      <c r="J41" s="11">
        <f t="shared" si="3"/>
        <v>15.4</v>
      </c>
      <c r="K41" s="11">
        <f t="shared" si="3"/>
        <v>26.3</v>
      </c>
      <c r="L41" s="11">
        <f t="shared" si="3"/>
        <v>11.9</v>
      </c>
      <c r="M41" s="39">
        <f t="shared" si="3"/>
        <v>10.1</v>
      </c>
      <c r="N41" s="37">
        <f>MAX(B41:M41)</f>
        <v>26.3</v>
      </c>
      <c r="O41" s="57"/>
      <c r="P41" s="57"/>
      <c r="Q41" s="57"/>
      <c r="R41" s="57"/>
      <c r="S41" s="57"/>
      <c r="T41" s="57"/>
    </row>
    <row r="42" spans="1:20" ht="12.75">
      <c r="A42" s="48" t="s">
        <v>31</v>
      </c>
      <c r="B42" s="12">
        <f aca="true" t="shared" si="4" ref="B42:M42">COUNTIF(B$7:B$37,"&gt;=0,1")</f>
        <v>26</v>
      </c>
      <c r="C42" s="12">
        <f t="shared" si="4"/>
        <v>19</v>
      </c>
      <c r="D42" s="12">
        <f t="shared" si="4"/>
        <v>18</v>
      </c>
      <c r="E42" s="12">
        <f t="shared" si="4"/>
        <v>15</v>
      </c>
      <c r="F42" s="12">
        <f t="shared" si="4"/>
        <v>9</v>
      </c>
      <c r="G42" s="12">
        <f t="shared" si="4"/>
        <v>16</v>
      </c>
      <c r="H42" s="12">
        <f t="shared" si="4"/>
        <v>16</v>
      </c>
      <c r="I42" s="12">
        <f t="shared" si="4"/>
        <v>13</v>
      </c>
      <c r="J42" s="12">
        <f t="shared" si="4"/>
        <v>7</v>
      </c>
      <c r="K42" s="12">
        <f t="shared" si="4"/>
        <v>19</v>
      </c>
      <c r="L42" s="12">
        <f t="shared" si="4"/>
        <v>20</v>
      </c>
      <c r="M42" s="51">
        <f t="shared" si="4"/>
        <v>18</v>
      </c>
      <c r="N42" s="52">
        <f>SUM(B42:M42)</f>
        <v>196</v>
      </c>
      <c r="O42" s="57"/>
      <c r="P42" s="57"/>
      <c r="Q42" s="57"/>
      <c r="R42" s="57"/>
      <c r="S42" s="57"/>
      <c r="T42" s="57"/>
    </row>
    <row r="43" spans="1:20" ht="12.75">
      <c r="A43" s="48" t="s">
        <v>32</v>
      </c>
      <c r="B43" s="12">
        <f aca="true" t="shared" si="5" ref="B43:M43">COUNTIF(B$7:B$37,"&gt;=1,0")</f>
        <v>17</v>
      </c>
      <c r="C43" s="12">
        <f t="shared" si="5"/>
        <v>16</v>
      </c>
      <c r="D43" s="12">
        <f t="shared" si="5"/>
        <v>13</v>
      </c>
      <c r="E43" s="12">
        <f t="shared" si="5"/>
        <v>13</v>
      </c>
      <c r="F43" s="12">
        <f t="shared" si="5"/>
        <v>7</v>
      </c>
      <c r="G43" s="12">
        <f t="shared" si="5"/>
        <v>13</v>
      </c>
      <c r="H43" s="12">
        <f t="shared" si="5"/>
        <v>8</v>
      </c>
      <c r="I43" s="12">
        <f t="shared" si="5"/>
        <v>9</v>
      </c>
      <c r="J43" s="12">
        <f t="shared" si="5"/>
        <v>3</v>
      </c>
      <c r="K43" s="12">
        <f t="shared" si="5"/>
        <v>9</v>
      </c>
      <c r="L43" s="12">
        <f t="shared" si="5"/>
        <v>14</v>
      </c>
      <c r="M43" s="51">
        <f t="shared" si="5"/>
        <v>10</v>
      </c>
      <c r="N43" s="52">
        <f>SUM(B43:M43)</f>
        <v>132</v>
      </c>
      <c r="O43" s="57"/>
      <c r="P43" s="57"/>
      <c r="Q43" s="57"/>
      <c r="R43" s="57"/>
      <c r="S43" s="57"/>
      <c r="T43" s="57"/>
    </row>
    <row r="44" spans="1:20" ht="12.75">
      <c r="A44" s="48" t="s">
        <v>33</v>
      </c>
      <c r="B44" s="12">
        <f aca="true" t="shared" si="6" ref="B44:M44">COUNTIF(B$7:B$37,"&gt;=5,0")</f>
        <v>8</v>
      </c>
      <c r="C44" s="12">
        <f t="shared" si="6"/>
        <v>9</v>
      </c>
      <c r="D44" s="12">
        <f t="shared" si="6"/>
        <v>4</v>
      </c>
      <c r="E44" s="12">
        <f t="shared" si="6"/>
        <v>3</v>
      </c>
      <c r="F44" s="12">
        <f t="shared" si="6"/>
        <v>1</v>
      </c>
      <c r="G44" s="12">
        <f t="shared" si="6"/>
        <v>7</v>
      </c>
      <c r="H44" s="12">
        <f t="shared" si="6"/>
        <v>1</v>
      </c>
      <c r="I44" s="12">
        <f t="shared" si="6"/>
        <v>2</v>
      </c>
      <c r="J44" s="12">
        <f t="shared" si="6"/>
        <v>2</v>
      </c>
      <c r="K44" s="12">
        <f t="shared" si="6"/>
        <v>5</v>
      </c>
      <c r="L44" s="12">
        <f t="shared" si="6"/>
        <v>5</v>
      </c>
      <c r="M44" s="51">
        <f t="shared" si="6"/>
        <v>5</v>
      </c>
      <c r="N44" s="52">
        <f>SUM(B44:M44)</f>
        <v>52</v>
      </c>
      <c r="O44" s="57"/>
      <c r="P44" s="57"/>
      <c r="Q44" s="57"/>
      <c r="R44" s="57"/>
      <c r="S44" s="57"/>
      <c r="T44" s="57"/>
    </row>
    <row r="45" spans="1:20" ht="12.75">
      <c r="A45" s="48" t="s">
        <v>34</v>
      </c>
      <c r="B45" s="12">
        <f aca="true" t="shared" si="7" ref="B45:M45">COUNTIF(B$7:B$37,"&gt;=10,0")</f>
        <v>2</v>
      </c>
      <c r="C45" s="12">
        <f t="shared" si="7"/>
        <v>4</v>
      </c>
      <c r="D45" s="12">
        <f t="shared" si="7"/>
        <v>0</v>
      </c>
      <c r="E45" s="12">
        <f t="shared" si="7"/>
        <v>2</v>
      </c>
      <c r="F45" s="12">
        <f t="shared" si="7"/>
        <v>0</v>
      </c>
      <c r="G45" s="12">
        <f t="shared" si="7"/>
        <v>3</v>
      </c>
      <c r="H45" s="12">
        <f t="shared" si="7"/>
        <v>1</v>
      </c>
      <c r="I45" s="12">
        <f t="shared" si="7"/>
        <v>0</v>
      </c>
      <c r="J45" s="12">
        <f t="shared" si="7"/>
        <v>1</v>
      </c>
      <c r="K45" s="12">
        <f t="shared" si="7"/>
        <v>3</v>
      </c>
      <c r="L45" s="12">
        <f t="shared" si="7"/>
        <v>2</v>
      </c>
      <c r="M45" s="51">
        <f t="shared" si="7"/>
        <v>1</v>
      </c>
      <c r="N45" s="52">
        <f>SUM(B45:M45)</f>
        <v>19</v>
      </c>
      <c r="O45" s="57"/>
      <c r="P45" s="57"/>
      <c r="Q45" s="57"/>
      <c r="R45" s="57"/>
      <c r="S45" s="57"/>
      <c r="T45" s="57"/>
    </row>
    <row r="46" spans="1:20" ht="12.75">
      <c r="A46" s="48" t="s">
        <v>35</v>
      </c>
      <c r="B46" s="12">
        <f aca="true" t="shared" si="8" ref="B46:M46">COUNTIF(B$7:B$37,"&gt;=20,0")</f>
        <v>1</v>
      </c>
      <c r="C46" s="12">
        <f t="shared" si="8"/>
        <v>1</v>
      </c>
      <c r="D46" s="12">
        <f t="shared" si="8"/>
        <v>0</v>
      </c>
      <c r="E46" s="12">
        <f t="shared" si="8"/>
        <v>0</v>
      </c>
      <c r="F46" s="12">
        <f t="shared" si="8"/>
        <v>0</v>
      </c>
      <c r="G46" s="12">
        <f t="shared" si="8"/>
        <v>1</v>
      </c>
      <c r="H46" s="12">
        <f t="shared" si="8"/>
        <v>0</v>
      </c>
      <c r="I46" s="12">
        <f t="shared" si="8"/>
        <v>0</v>
      </c>
      <c r="J46" s="12">
        <f t="shared" si="8"/>
        <v>0</v>
      </c>
      <c r="K46" s="12">
        <f t="shared" si="8"/>
        <v>1</v>
      </c>
      <c r="L46" s="12">
        <f t="shared" si="8"/>
        <v>0</v>
      </c>
      <c r="M46" s="51">
        <f t="shared" si="8"/>
        <v>0</v>
      </c>
      <c r="N46" s="52">
        <f>SUM(B46:M46)</f>
        <v>4</v>
      </c>
      <c r="O46" s="57"/>
      <c r="P46" s="57"/>
      <c r="Q46" s="57"/>
      <c r="R46" s="57"/>
      <c r="S46" s="57"/>
      <c r="T46" s="57"/>
    </row>
    <row r="47" spans="1:20" ht="12.75">
      <c r="A47" s="67"/>
      <c r="B47" s="6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</row>
    <row r="48" spans="1:20" ht="12.75">
      <c r="A48" s="67"/>
      <c r="B48" s="6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</row>
    <row r="49" spans="1:20" ht="12.75">
      <c r="A49" s="67"/>
      <c r="B49" s="6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</row>
    <row r="50" spans="1:20" ht="12.75">
      <c r="A50" s="67"/>
      <c r="B50" s="6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</row>
    <row r="51" spans="1:20" ht="12.75">
      <c r="A51" s="67"/>
      <c r="B51" s="6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</row>
    <row r="52" spans="1:20" ht="12.75">
      <c r="A52" s="67"/>
      <c r="B52" s="6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20" ht="12.75">
      <c r="A53" s="67"/>
      <c r="B53" s="6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</row>
    <row r="54" spans="1:20" ht="12.75">
      <c r="A54" s="67"/>
      <c r="B54" s="6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</row>
    <row r="55" spans="1:20" ht="12.75">
      <c r="A55" s="67"/>
      <c r="B55" s="6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</row>
    <row r="56" spans="1:20" ht="12.75">
      <c r="A56" s="67"/>
      <c r="B56" s="6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</row>
    <row r="57" spans="1:20" ht="12.75">
      <c r="A57" s="67"/>
      <c r="B57" s="6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</row>
    <row r="58" spans="1:20" ht="12.75">
      <c r="A58" s="67"/>
      <c r="B58" s="6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</row>
    <row r="59" spans="1:20" ht="12.75">
      <c r="A59" s="67"/>
      <c r="B59" s="6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</row>
  </sheetData>
  <sheetProtection/>
  <mergeCells count="1">
    <mergeCell ref="C1:F1"/>
  </mergeCells>
  <conditionalFormatting sqref="N7:N37">
    <cfRule type="expression" priority="1" dxfId="205" stopIfTrue="1">
      <formula>N7=MAX(N$7:N$37)</formula>
    </cfRule>
  </conditionalFormatting>
  <conditionalFormatting sqref="B7:M7 B9:M9 B11:M11 B13:M13 B15:M15 B17:M17 B19:M19 B21:M21 B23:M23 B25:M25 B27:M27 B29:M29 B31:M31 B33:M33 D35:M35 B37 B35 D37 F37 H37:I37 M37 K37">
    <cfRule type="expression" priority="2" dxfId="19" stopIfTrue="1">
      <formula>B7=""</formula>
    </cfRule>
    <cfRule type="expression" priority="3" dxfId="16" stopIfTrue="1">
      <formula>B7&gt;=$O$3</formula>
    </cfRule>
  </conditionalFormatting>
  <conditionalFormatting sqref="B8:M8 B10:M10 B12:M12 B14:M14 B16:M16 B18:M18 B20:M20 B22:M22 B24:M24 B26:M26 B28:M28 B30:M30 B32:M32 B34:M34 B36 D36:M36">
    <cfRule type="expression" priority="4" dxfId="17" stopIfTrue="1">
      <formula>B8=""</formula>
    </cfRule>
    <cfRule type="expression" priority="5" dxfId="16" stopIfTrue="1">
      <formula>B8&gt;=$O$3</formula>
    </cfRule>
  </conditionalFormatting>
  <conditionalFormatting sqref="C35:C37 E37 G37 J37 L37">
    <cfRule type="expression" priority="6" dxfId="206" stopIfTrue="1">
      <formula>C35=MAX(C$7:C$37)</formula>
    </cfRule>
    <cfRule type="expression" priority="7" dxfId="207" stopIfTrue="1">
      <formula>C35=MIN(C$7:C$37)</formula>
    </cfRule>
  </conditionalFormatting>
  <printOptions horizontalCentered="1" verticalCentered="1"/>
  <pageMargins left="0.5905511811023623" right="0.3937007874015748" top="0.3937007874015748" bottom="0" header="0.5118110236220472" footer="0.5118110236220472"/>
  <pageSetup horizontalDpi="300" verticalDpi="300" orientation="landscape" paperSize="9" scale="9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Täglich Niederschlagssummen</dc:title>
  <dc:subject/>
  <dc:creator>U. Pollmann</dc:creator>
  <cp:keywords/>
  <dc:description/>
  <cp:lastModifiedBy>Ulrich Pollmann</cp:lastModifiedBy>
  <cp:lastPrinted>2012-02-28T09:55:06Z</cp:lastPrinted>
  <dcterms:created xsi:type="dcterms:W3CDTF">2000-12-22T10:23:51Z</dcterms:created>
  <dcterms:modified xsi:type="dcterms:W3CDTF">2024-05-01T06:53:33Z</dcterms:modified>
  <cp:category/>
  <cp:version/>
  <cp:contentType/>
  <cp:contentStatus/>
</cp:coreProperties>
</file>